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55" windowHeight="8385" tabRatio="761" firstSheet="2" activeTab="3"/>
  </bookViews>
  <sheets>
    <sheet name="MASTER Applicatn Form_Schemes" sheetId="1" state="hidden" r:id="rId1"/>
    <sheet name="MASTER Applicatn Form_Costing" sheetId="2" state="hidden" r:id="rId2"/>
    <sheet name="MASTER_Project Cost Summary" sheetId="3" r:id="rId3"/>
    <sheet name="MASTER_Project Cost Breakdown" sheetId="4" r:id="rId4"/>
    <sheet name="Sample Summary" sheetId="5" state="hidden" r:id="rId5"/>
    <sheet name="Sample Detailed Breakdown" sheetId="6" state="hidden" r:id="rId6"/>
  </sheets>
  <definedNames>
    <definedName name="_xlnm.Print_Area" localSheetId="1">'MASTER Applicatn Form_Costing'!$B$2:$J$20</definedName>
    <definedName name="_xlnm.Print_Area" localSheetId="0">'MASTER Applicatn Form_Schemes'!$B$2:$K$28</definedName>
    <definedName name="_xlnm.Print_Area" localSheetId="3">'MASTER_Project Cost Breakdown'!$A$1:$I$167</definedName>
    <definedName name="_xlnm.Print_Area" localSheetId="2">'MASTER_Project Cost Summary'!$A$1:$E$20</definedName>
    <definedName name="_xlnm.Print_Area" localSheetId="5">'Sample Detailed Breakdown'!$A$1:$G$154</definedName>
  </definedNames>
  <calcPr fullCalcOnLoad="1"/>
</workbook>
</file>

<file path=xl/sharedStrings.xml><?xml version="1.0" encoding="utf-8"?>
<sst xmlns="http://schemas.openxmlformats.org/spreadsheetml/2006/main" count="625" uniqueCount="223">
  <si>
    <t>Name</t>
  </si>
  <si>
    <t>Designation</t>
  </si>
  <si>
    <t>S/No.</t>
  </si>
  <si>
    <t xml:space="preserve"> </t>
  </si>
  <si>
    <t>(a) Manpower</t>
  </si>
  <si>
    <t>Project involvement</t>
  </si>
  <si>
    <t>Total Cost</t>
  </si>
  <si>
    <t>$</t>
  </si>
  <si>
    <t>no. of months</t>
  </si>
  <si>
    <t>s</t>
  </si>
  <si>
    <t>t</t>
  </si>
  <si>
    <t>v = s x t</t>
  </si>
  <si>
    <t>Sub-total (i) =</t>
  </si>
  <si>
    <t>Sub-total (ii) =</t>
  </si>
  <si>
    <t>(b) Training</t>
  </si>
  <si>
    <t>Description</t>
  </si>
  <si>
    <t>Total for (b) =</t>
  </si>
  <si>
    <t>(c) Equipment - Hardware</t>
  </si>
  <si>
    <t>Unit cost</t>
  </si>
  <si>
    <t>Quantity</t>
  </si>
  <si>
    <t>units</t>
  </si>
  <si>
    <t>v = s * t</t>
  </si>
  <si>
    <t>Total for (c) =</t>
  </si>
  <si>
    <t>(d) Equipment - Software</t>
  </si>
  <si>
    <t>Total for (d) =</t>
  </si>
  <si>
    <t>(e) Materials and ICT Services</t>
  </si>
  <si>
    <t>Unit Cost</t>
  </si>
  <si>
    <t>Total for (e ) =</t>
  </si>
  <si>
    <t>Cost per Man Month</t>
  </si>
  <si>
    <t>Patent</t>
  </si>
  <si>
    <t>Licensing</t>
  </si>
  <si>
    <t>Total Costs (a+b+c+d+e+f+g+h) =</t>
  </si>
  <si>
    <t>PART III (a) - Project Cost Summary</t>
  </si>
  <si>
    <t>Cost Category</t>
  </si>
  <si>
    <t>Direct Project Cost</t>
  </si>
  <si>
    <t xml:space="preserve">GRAND TOTAL </t>
  </si>
  <si>
    <t>Related Company</t>
  </si>
  <si>
    <t>Duration</t>
  </si>
  <si>
    <t xml:space="preserve">(h) Others </t>
  </si>
  <si>
    <t>i) Salary (Local) - Refers to Singapore Citizens or Permanent Residents</t>
  </si>
  <si>
    <t>Monthly Salary*</t>
  </si>
  <si>
    <t xml:space="preserve">Project involvement </t>
  </si>
  <si>
    <t xml:space="preserve">*Monthly Salary for local manpower includes - </t>
  </si>
  <si>
    <t>Basic salary and CPF contribution, excluding bonuses and all other allowances</t>
  </si>
  <si>
    <t>ii) Salary (Foreign) - Refers to Foreign Citizens or Non-Permanent Residents</t>
  </si>
  <si>
    <t xml:space="preserve">*Monthly Salary for foreign manpower includes - </t>
  </si>
  <si>
    <t>Basic salary, excluding bonuses and all other allowances</t>
  </si>
  <si>
    <t>iii) COLA &amp; Airfare</t>
  </si>
  <si>
    <t>Country</t>
  </si>
  <si>
    <t>Airfare per trip</t>
  </si>
  <si>
    <t>COLA</t>
  </si>
  <si>
    <t>Airfare (economy)</t>
  </si>
  <si>
    <t>Sub-total (iii) =</t>
  </si>
  <si>
    <t>No. of Man Months</t>
  </si>
  <si>
    <t>Consultants and subcontractors shall not be staff of the Company, and foreign professional services must be specifically indicated</t>
  </si>
  <si>
    <t>Excludes support for patent application and registration costs</t>
  </si>
  <si>
    <t>NOTE:</t>
  </si>
  <si>
    <t>u</t>
  </si>
  <si>
    <t xml:space="preserve">Name of Vendor            </t>
  </si>
  <si>
    <t>New / Existing</t>
  </si>
  <si>
    <t>Employees</t>
  </si>
  <si>
    <t>Name of Vendor</t>
  </si>
  <si>
    <t xml:space="preserve">Name of Vendor </t>
  </si>
  <si>
    <t xml:space="preserve">Application Form </t>
  </si>
  <si>
    <t>(g) Professional Services</t>
  </si>
  <si>
    <t xml:space="preserve">  (a) Manpower </t>
  </si>
  <si>
    <t xml:space="preserve">  (b) Training </t>
  </si>
  <si>
    <t xml:space="preserve">  (c) Equipment – Hardware</t>
  </si>
  <si>
    <t xml:space="preserve">  (d) Equipment – Software</t>
  </si>
  <si>
    <t xml:space="preserve">  (e) Materials and ICT Services</t>
  </si>
  <si>
    <t xml:space="preserve">  (f ) Intellectual Property</t>
  </si>
  <si>
    <t xml:space="preserve">  (g) Professional Services</t>
  </si>
  <si>
    <t xml:space="preserve">  (h) Others </t>
  </si>
  <si>
    <t>Project Name :</t>
  </si>
  <si>
    <t>Applicant :</t>
  </si>
  <si>
    <t>S$</t>
  </si>
  <si>
    <t xml:space="preserve">PART III (b) - Project Cost Breakdown  </t>
  </si>
  <si>
    <t>COLA per day</t>
  </si>
  <si>
    <t>(Yes/No)</t>
  </si>
  <si>
    <t>Total for (g ) =</t>
  </si>
  <si>
    <t>(f) Intellectual Property</t>
  </si>
  <si>
    <t>Total for (f) =</t>
  </si>
  <si>
    <t>1. GST should not be included.</t>
  </si>
  <si>
    <t>Total COLA &amp; Airfare</t>
  </si>
  <si>
    <t>Cost per month</t>
  </si>
  <si>
    <t>Total for (a) Manpower = Subtotal (i) + Subtotal (ii) + Subtotal (iii) =</t>
  </si>
  <si>
    <t>Duration of visit</t>
  </si>
  <si>
    <t>no. of days</t>
  </si>
  <si>
    <t>v = (s*t) + u</t>
  </si>
  <si>
    <t>Period</t>
  </si>
  <si>
    <t>Total for (h) =</t>
  </si>
  <si>
    <t>Sample - Project Testing</t>
  </si>
  <si>
    <t>Tester</t>
  </si>
  <si>
    <t>SAMPLE</t>
  </si>
  <si>
    <t>Staff 1</t>
  </si>
  <si>
    <t>Staff 2</t>
  </si>
  <si>
    <t>Staff 3</t>
  </si>
  <si>
    <t>Staff 4</t>
  </si>
  <si>
    <t>Staff 5</t>
  </si>
  <si>
    <t>Project Manager</t>
  </si>
  <si>
    <t>Team Leader</t>
  </si>
  <si>
    <t>System Specialist</t>
  </si>
  <si>
    <t>Technical consultant</t>
  </si>
  <si>
    <t>System Analyst</t>
  </si>
  <si>
    <t>Existing</t>
  </si>
  <si>
    <t>New</t>
  </si>
  <si>
    <t xml:space="preserve">  Qualifying Project Period : 12 mths</t>
  </si>
  <si>
    <t>Staff ABC</t>
  </si>
  <si>
    <t>Staff DEF</t>
  </si>
  <si>
    <t>Staff GHI</t>
  </si>
  <si>
    <t>Staff JKL</t>
  </si>
  <si>
    <t>Staff MNP</t>
  </si>
  <si>
    <t>Project Planner</t>
  </si>
  <si>
    <t>Staff 1,  16 Mar - 20 Mar 05</t>
  </si>
  <si>
    <t>Staff 2 , 14 Mar - 16 Mar 05</t>
  </si>
  <si>
    <t>China</t>
  </si>
  <si>
    <t>Taiwan</t>
  </si>
  <si>
    <t>Trainer's salary</t>
  </si>
  <si>
    <t>Microsoft Pte Ltd</t>
  </si>
  <si>
    <t>No</t>
  </si>
  <si>
    <t>Course Fee - Java Programming</t>
  </si>
  <si>
    <t>Sun Microsystems</t>
  </si>
  <si>
    <t>Server XXXX</t>
  </si>
  <si>
    <t>JJJ Pte Ltd</t>
  </si>
  <si>
    <t>Server YYYY</t>
  </si>
  <si>
    <t>ABC Pte Ltd</t>
  </si>
  <si>
    <t>Yes</t>
  </si>
  <si>
    <t>Java Scripts software</t>
  </si>
  <si>
    <t>Software BBC</t>
  </si>
  <si>
    <t>Materials XXX</t>
  </si>
  <si>
    <t xml:space="preserve">ICT Services ABC </t>
  </si>
  <si>
    <t xml:space="preserve">Materials ZZZZZ </t>
  </si>
  <si>
    <t>ABC Zella …….</t>
  </si>
  <si>
    <t>ZYX Hallo …</t>
  </si>
  <si>
    <t>Solutions Provider</t>
  </si>
  <si>
    <t>System Integrator</t>
  </si>
  <si>
    <t>System Anaylst</t>
  </si>
  <si>
    <t>VYN  Pte Ltd</t>
  </si>
  <si>
    <t>One Spore Ltd</t>
  </si>
  <si>
    <t>Subscriptions fees - XXX needed for project</t>
  </si>
  <si>
    <t>Project Title :</t>
  </si>
  <si>
    <t>New / Existing Employees</t>
  </si>
  <si>
    <t xml:space="preserve">     (b) Training </t>
  </si>
  <si>
    <t xml:space="preserve">     (c) Equipment – Hardware</t>
  </si>
  <si>
    <t xml:space="preserve">     (d) Equipment – Software</t>
  </si>
  <si>
    <t xml:space="preserve">     (e) Materials and ICT Services</t>
  </si>
  <si>
    <t xml:space="preserve">     (g) Professional Services</t>
  </si>
  <si>
    <t xml:space="preserve"> GRAND TOTAL </t>
  </si>
  <si>
    <t>( 1 )</t>
  </si>
  <si>
    <t>( 2 )</t>
  </si>
  <si>
    <t>( 3)</t>
  </si>
  <si>
    <t>( 4 )</t>
  </si>
  <si>
    <t>( 5 )</t>
  </si>
  <si>
    <t>Technology Alliance Scheme</t>
  </si>
  <si>
    <t xml:space="preserve">Pilot &amp; Trial Hotspots </t>
  </si>
  <si>
    <t>- PATH</t>
  </si>
  <si>
    <t>Intellectual Property Enrichment Scheme</t>
  </si>
  <si>
    <t>- IPS</t>
  </si>
  <si>
    <t>E-Business Innovation &amp; Adoption Scheme</t>
  </si>
  <si>
    <t>- EBIDS</t>
  </si>
  <si>
    <t xml:space="preserve">- Standalone </t>
  </si>
  <si>
    <t>- TAS</t>
  </si>
  <si>
    <t xml:space="preserve">This MASTER Application Form is applicable for the following schemes :  </t>
  </si>
  <si>
    <t xml:space="preserve">Standalone projects </t>
  </si>
  <si>
    <r>
      <t>Co-Marketing (or Co-Branding) Initiative of</t>
    </r>
    <r>
      <rPr>
        <b/>
        <sz val="12"/>
        <rFont val="Verdana"/>
        <family val="2"/>
      </rPr>
      <t xml:space="preserve"> Market Development Scheme</t>
    </r>
  </si>
  <si>
    <r>
      <t>Joint Marketing Infocomm</t>
    </r>
    <r>
      <rPr>
        <b/>
        <sz val="12"/>
        <rFont val="Verdana"/>
        <family val="2"/>
      </rPr>
      <t xml:space="preserve"> Market Development Scheme</t>
    </r>
  </si>
  <si>
    <r>
      <t>Test Marketing Research Initiative of</t>
    </r>
    <r>
      <rPr>
        <b/>
        <sz val="12"/>
        <rFont val="Verdana"/>
        <family val="2"/>
      </rPr>
      <t xml:space="preserve"> Market Development Scheme</t>
    </r>
  </si>
  <si>
    <r>
      <t>Joint Market Research Initiative of</t>
    </r>
    <r>
      <rPr>
        <b/>
        <sz val="12"/>
        <rFont val="Verdana"/>
        <family val="2"/>
      </rPr>
      <t xml:space="preserve"> Market Development Scheme</t>
    </r>
  </si>
  <si>
    <t>- MADE</t>
  </si>
  <si>
    <t>( 6a )</t>
  </si>
  <si>
    <t>( 6b )</t>
  </si>
  <si>
    <t>( 6c )</t>
  </si>
  <si>
    <t>( 6d )</t>
  </si>
  <si>
    <t xml:space="preserve">  </t>
  </si>
  <si>
    <t>Please specify</t>
  </si>
  <si>
    <t>Consultants and subcontractors shall not be staff of the Company, and foreign professional services must be specifically indicated.</t>
  </si>
  <si>
    <t>Excludes support for patent application and registration costs.</t>
  </si>
  <si>
    <t>This MASTER Application Form - Part III - PROJECT COSTS</t>
  </si>
  <si>
    <t>- Part III (a) Project Cost Summary</t>
  </si>
  <si>
    <t>- Part III (b) Project Cost Breakdown</t>
  </si>
  <si>
    <t xml:space="preserve">is applicable for the following schemes :  </t>
  </si>
  <si>
    <t xml:space="preserve">ii) Salary (Foreign) </t>
  </si>
  <si>
    <t xml:space="preserve"># Monthly Salary for local manpower includes - </t>
  </si>
  <si>
    <t>Monthly Salary #</t>
  </si>
  <si>
    <t xml:space="preserve"># Monthly Salary for foreign manpower includes - </t>
  </si>
  <si>
    <t>Licensing, Royalties</t>
  </si>
  <si>
    <t>Cost per Man Months / Man Days**</t>
  </si>
  <si>
    <t>No. of  Man Months / Man Days**</t>
  </si>
  <si>
    <t>** Please delete accordingly.</t>
  </si>
  <si>
    <t xml:space="preserve">Sub-total (a) (i) = </t>
  </si>
  <si>
    <t>Sub-total (a) (ii) =</t>
  </si>
  <si>
    <t>no. of man months</t>
  </si>
  <si>
    <t xml:space="preserve">     (a) Manpower</t>
  </si>
  <si>
    <t>No. of Man Months / Man Days**</t>
  </si>
  <si>
    <t>(a) MANPOWER</t>
  </si>
  <si>
    <t xml:space="preserve">     (h) Marketing and Publicity Expenses</t>
  </si>
  <si>
    <t xml:space="preserve">     (i) Others </t>
  </si>
  <si>
    <t>(h) Marketing and Publicity Expenses</t>
  </si>
  <si>
    <t>Trainer's salary  OR  Course Fee</t>
  </si>
  <si>
    <t>Total for (a) MANPOWER = Subtotal (i) + Subtotal (ii) =</t>
  </si>
  <si>
    <t>(Yes / No)</t>
  </si>
  <si>
    <t>Local / Foreign Vendor</t>
  </si>
  <si>
    <t>(Please specify)</t>
  </si>
  <si>
    <t xml:space="preserve">(i) Others </t>
  </si>
  <si>
    <t>Total for (i) =</t>
  </si>
  <si>
    <t xml:space="preserve">  Total  Costs    ( a + b + c + d + e + f + g + h + i)    =    S$ </t>
  </si>
  <si>
    <t xml:space="preserve">     (f) Intellectual Property</t>
  </si>
  <si>
    <t>Company Name :</t>
  </si>
  <si>
    <t>Role in the Project</t>
  </si>
  <si>
    <t>Designation as per Company's Payroll Record</t>
  </si>
  <si>
    <t>Useful Notes in completing the Cost Breakdown :</t>
  </si>
  <si>
    <t>GST should not be included.</t>
  </si>
  <si>
    <t>Basic salary (excluding AWS, bonuses and all other allowances).</t>
  </si>
  <si>
    <t>Related Party @</t>
  </si>
  <si>
    <t>Remark</t>
  </si>
  <si>
    <t>Basic salary and employer's CPF contribution (excluding AWS, bonuses and all other allowances) and deduct the respective government incentive &amp; subsidy if any (eg. Job Credit).</t>
  </si>
  <si>
    <t>Related Party Information :</t>
  </si>
  <si>
    <t>For Related Party transaction stated above, to provide details of relationship with Vendor(s) :</t>
  </si>
  <si>
    <r>
      <t xml:space="preserve">Details of Related Party Relationship
</t>
    </r>
    <r>
      <rPr>
        <sz val="11"/>
        <rFont val="Arial"/>
        <family val="2"/>
      </rPr>
      <t xml:space="preserve"> (eg. Subsidiary, Associated company of parent company, company of shareholder/key management staff/director or their close family member, etc.)</t>
    </r>
  </si>
  <si>
    <r>
      <t>@ Related Party transactions are as defined in Financial Reporting Standard (FRS) 24.  Examples of related parties include (but are not limited to) subsidiaries, associated companies, joint ventures, key management staff and their close family members (e.g. spouse, children, domestic partner, and dependants).  The examples cited here are by no means exhaustive.  For the purpose of declaring related party transactions in the above, the Company should seek specific advice from a professional accountant on the interpretation of related parties under Financial Reporting Standard (FRS) 24.
(i) The details of the related party relationship with the vendor must be completed at the end of this form.
(ii) The cost stated for related party transaction shall be the actual cost incurred by the related party.</t>
    </r>
  </si>
  <si>
    <t xml:space="preserve">CFC Proposal Form </t>
  </si>
  <si>
    <t>Annex A (a) - Project Cost Summary</t>
  </si>
  <si>
    <t xml:space="preserve">Annex A (b) - Project Cost Breakdown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</si>
</sst>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0\)"/>
  </numFmts>
  <fonts count="68">
    <font>
      <sz val="10"/>
      <name val="Arial"/>
      <family val="0"/>
    </font>
    <font>
      <u val="single"/>
      <sz val="10"/>
      <color indexed="12"/>
      <name val="Arial"/>
      <family val="2"/>
    </font>
    <font>
      <u val="single"/>
      <sz val="10"/>
      <color indexed="36"/>
      <name val="Arial"/>
      <family val="2"/>
    </font>
    <font>
      <sz val="8"/>
      <name val="Arial"/>
      <family val="2"/>
    </font>
    <font>
      <b/>
      <u val="single"/>
      <sz val="10"/>
      <name val="Arial"/>
      <family val="2"/>
    </font>
    <font>
      <b/>
      <sz val="14"/>
      <name val="Arial"/>
      <family val="2"/>
    </font>
    <font>
      <sz val="11"/>
      <name val="Arial"/>
      <family val="2"/>
    </font>
    <font>
      <b/>
      <sz val="12"/>
      <name val="Arial"/>
      <family val="2"/>
    </font>
    <font>
      <b/>
      <sz val="11"/>
      <name val="Arial"/>
      <family val="2"/>
    </font>
    <font>
      <sz val="12"/>
      <name val="Arial"/>
      <family val="2"/>
    </font>
    <font>
      <b/>
      <sz val="16"/>
      <name val="Arial"/>
      <family val="2"/>
    </font>
    <font>
      <b/>
      <i/>
      <sz val="11"/>
      <name val="Arial"/>
      <family val="2"/>
    </font>
    <font>
      <i/>
      <sz val="11"/>
      <name val="Arial"/>
      <family val="2"/>
    </font>
    <font>
      <b/>
      <sz val="18"/>
      <name val="Arial"/>
      <family val="2"/>
    </font>
    <font>
      <sz val="12"/>
      <name val="Verdana"/>
      <family val="2"/>
    </font>
    <font>
      <b/>
      <sz val="12"/>
      <name val="Verdana"/>
      <family val="2"/>
    </font>
    <font>
      <b/>
      <u val="single"/>
      <sz val="13"/>
      <name val="Verdana"/>
      <family val="2"/>
    </font>
    <font>
      <b/>
      <i/>
      <u val="single"/>
      <sz val="12"/>
      <color indexed="12"/>
      <name val="Verdana"/>
      <family val="2"/>
    </font>
    <font>
      <b/>
      <sz val="13"/>
      <name val="Verdana"/>
      <family val="2"/>
    </font>
    <font>
      <b/>
      <sz val="22"/>
      <name val="Arial"/>
      <family val="2"/>
    </font>
    <font>
      <sz val="14"/>
      <name val="Arial"/>
      <family val="2"/>
    </font>
    <font>
      <b/>
      <u val="single"/>
      <sz val="14"/>
      <name val="Arial"/>
      <family val="2"/>
    </font>
    <font>
      <b/>
      <sz val="12"/>
      <color indexed="10"/>
      <name val="Arial"/>
      <family val="2"/>
    </font>
    <font>
      <b/>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4"/>
      <color indexed="10"/>
      <name val="Arial"/>
      <family val="2"/>
    </font>
    <font>
      <sz val="12"/>
      <color indexed="10"/>
      <name val="Arial"/>
      <family val="2"/>
    </font>
    <font>
      <sz val="11"/>
      <color indexed="10"/>
      <name val="Arial"/>
      <family val="2"/>
    </font>
    <font>
      <b/>
      <sz val="11"/>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4"/>
      <color rgb="FFFF0000"/>
      <name val="Arial"/>
      <family val="2"/>
    </font>
    <font>
      <sz val="12"/>
      <color rgb="FFFF0000"/>
      <name val="Arial"/>
      <family val="2"/>
    </font>
    <font>
      <sz val="11"/>
      <color rgb="FFFF0000"/>
      <name val="Arial"/>
      <family val="2"/>
    </font>
    <font>
      <b/>
      <sz val="11"/>
      <color rgb="FFFF0000"/>
      <name val="Arial"/>
      <family val="2"/>
    </font>
    <font>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mediumGray"/>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rgb="FFFFFF99"/>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style="medium"/>
    </border>
    <border>
      <left>
        <color indexed="63"/>
      </left>
      <right>
        <color indexed="63"/>
      </right>
      <top style="thin"/>
      <bottom style="thin"/>
    </border>
    <border>
      <left style="medium"/>
      <right>
        <color indexed="63"/>
      </right>
      <top style="medium"/>
      <bottom style="medium"/>
    </border>
    <border>
      <left style="thin"/>
      <right style="thin"/>
      <top style="medium"/>
      <bottom>
        <color indexed="63"/>
      </bottom>
    </border>
    <border>
      <left style="medium"/>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medium"/>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style="thin"/>
      <bottom style="thin"/>
    </border>
    <border>
      <left style="medium"/>
      <right style="medium"/>
      <top style="thin"/>
      <bottom style="thin"/>
    </border>
    <border>
      <left style="medium"/>
      <right style="thin"/>
      <top>
        <color indexed="63"/>
      </top>
      <bottom style="medium"/>
    </border>
    <border>
      <left style="thin"/>
      <right style="thin"/>
      <top>
        <color indexed="63"/>
      </top>
      <bottom style="medium"/>
    </border>
    <border>
      <left>
        <color indexed="63"/>
      </left>
      <right style="thin"/>
      <top style="thin"/>
      <bottom style="medium"/>
    </border>
    <border>
      <left style="thin"/>
      <right style="medium"/>
      <top style="thin"/>
      <bottom style="medium"/>
    </border>
    <border>
      <left style="medium"/>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medium"/>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medium"/>
      <top style="thin"/>
      <bottom>
        <color indexed="63"/>
      </bottom>
    </border>
    <border>
      <left style="medium"/>
      <right style="medium"/>
      <top style="thin"/>
      <bottom>
        <color indexed="63"/>
      </bottom>
    </border>
    <border>
      <left style="medium"/>
      <right style="thin"/>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color indexed="63"/>
      </right>
      <top style="medium"/>
      <bottom style="medium"/>
    </border>
    <border>
      <left style="thin"/>
      <right>
        <color indexed="63"/>
      </right>
      <top>
        <color indexed="63"/>
      </top>
      <bottom>
        <color indexed="63"/>
      </bottom>
    </border>
    <border>
      <left style="medium"/>
      <right style="medium"/>
      <top>
        <color indexed="63"/>
      </top>
      <bottom style="medium"/>
    </border>
    <border>
      <left>
        <color indexed="63"/>
      </left>
      <right style="medium"/>
      <top>
        <color indexed="63"/>
      </top>
      <bottom style="thin"/>
    </border>
    <border>
      <left>
        <color indexed="63"/>
      </left>
      <right>
        <color indexed="63"/>
      </right>
      <top style="medium"/>
      <bottom style="medium"/>
    </border>
    <border>
      <left style="medium"/>
      <right style="thin"/>
      <top style="thin"/>
      <bottom style="medium"/>
    </border>
    <border>
      <left>
        <color indexed="63"/>
      </left>
      <right>
        <color indexed="63"/>
      </right>
      <top style="medium"/>
      <bottom style="thin"/>
    </border>
    <border>
      <left>
        <color indexed="63"/>
      </left>
      <right style="medium"/>
      <top>
        <color indexed="63"/>
      </top>
      <bottom>
        <color indexed="63"/>
      </bottom>
    </border>
    <border>
      <left style="thin"/>
      <right style="medium"/>
      <top style="medium"/>
      <bottom style="medium"/>
    </border>
    <border>
      <left style="thin"/>
      <right>
        <color indexed="63"/>
      </right>
      <top>
        <color indexed="63"/>
      </top>
      <bottom style="medium"/>
    </border>
    <border>
      <left>
        <color indexed="63"/>
      </left>
      <right style="thin"/>
      <top style="thin"/>
      <bottom style="thin"/>
    </border>
    <border>
      <left>
        <color indexed="63"/>
      </left>
      <right>
        <color indexed="63"/>
      </right>
      <top style="thin"/>
      <bottom style="medium"/>
    </border>
    <border>
      <left style="thin"/>
      <right>
        <color indexed="63"/>
      </right>
      <top style="thin"/>
      <bottom style="thin"/>
    </border>
    <border>
      <left style="thin"/>
      <right>
        <color indexed="63"/>
      </right>
      <top style="thin"/>
      <bottom style="medium"/>
    </border>
    <border>
      <left style="thin"/>
      <right style="thin"/>
      <top style="thin"/>
      <bottom style="medium"/>
    </border>
    <border>
      <left style="thin"/>
      <right style="medium"/>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style="medium"/>
      <right>
        <color indexed="63"/>
      </right>
      <top style="thin"/>
      <bottom style="thin"/>
    </border>
    <border>
      <left>
        <color indexed="63"/>
      </left>
      <right style="medium"/>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medium"/>
    </border>
    <border>
      <left>
        <color indexed="63"/>
      </left>
      <right style="thin"/>
      <top style="thin"/>
      <bottom>
        <color indexed="63"/>
      </bottom>
    </border>
    <border>
      <left style="thin"/>
      <right>
        <color indexed="63"/>
      </right>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style="thin"/>
      <top style="medium"/>
      <bottom>
        <color indexed="63"/>
      </bottom>
    </border>
    <border>
      <left style="thin"/>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589">
    <xf numFmtId="0" fontId="0" fillId="0" borderId="0" xfId="0" applyAlignment="1">
      <alignment/>
    </xf>
    <xf numFmtId="0" fontId="0" fillId="0" borderId="0" xfId="0" applyFont="1" applyAlignment="1">
      <alignment/>
    </xf>
    <xf numFmtId="0" fontId="0" fillId="0" borderId="10" xfId="0" applyBorder="1" applyAlignment="1">
      <alignment/>
    </xf>
    <xf numFmtId="0" fontId="0" fillId="0" borderId="0" xfId="0" applyAlignment="1">
      <alignment/>
    </xf>
    <xf numFmtId="0" fontId="6" fillId="0" borderId="0" xfId="0" applyFont="1" applyAlignment="1">
      <alignment/>
    </xf>
    <xf numFmtId="0" fontId="6" fillId="0" borderId="0" xfId="0" applyFont="1" applyBorder="1" applyAlignment="1">
      <alignment/>
    </xf>
    <xf numFmtId="0" fontId="6" fillId="0" borderId="11" xfId="0" applyFont="1" applyBorder="1" applyAlignment="1">
      <alignment/>
    </xf>
    <xf numFmtId="0" fontId="7" fillId="0" borderId="12" xfId="0" applyFont="1" applyBorder="1" applyAlignment="1">
      <alignment horizontal="center" vertical="center" wrapText="1"/>
    </xf>
    <xf numFmtId="0" fontId="7" fillId="0" borderId="12" xfId="0" applyFont="1" applyBorder="1" applyAlignment="1">
      <alignment horizontal="center"/>
    </xf>
    <xf numFmtId="0" fontId="10" fillId="0" borderId="0" xfId="0" applyFont="1" applyBorder="1" applyAlignment="1">
      <alignment/>
    </xf>
    <xf numFmtId="0" fontId="5" fillId="0" borderId="0" xfId="0" applyFont="1" applyBorder="1" applyAlignment="1">
      <alignment/>
    </xf>
    <xf numFmtId="0" fontId="0" fillId="0" borderId="13" xfId="0" applyBorder="1" applyAlignment="1">
      <alignment/>
    </xf>
    <xf numFmtId="0" fontId="7" fillId="33" borderId="14" xfId="0" applyFont="1" applyFill="1" applyBorder="1" applyAlignment="1">
      <alignment vertical="center"/>
    </xf>
    <xf numFmtId="171" fontId="7" fillId="33" borderId="12" xfId="0" applyNumberFormat="1" applyFont="1" applyFill="1" applyBorder="1" applyAlignment="1">
      <alignment vertical="center"/>
    </xf>
    <xf numFmtId="0" fontId="8" fillId="0" borderId="0" xfId="0" applyFont="1" applyBorder="1" applyAlignment="1">
      <alignment/>
    </xf>
    <xf numFmtId="0" fontId="8" fillId="0" borderId="0" xfId="0" applyFont="1" applyAlignment="1">
      <alignment horizontal="left"/>
    </xf>
    <xf numFmtId="0" fontId="6" fillId="0" borderId="0" xfId="0" applyFont="1" applyAlignment="1">
      <alignment horizontal="center"/>
    </xf>
    <xf numFmtId="0" fontId="8" fillId="0" borderId="0" xfId="0" applyFont="1" applyFill="1" applyBorder="1" applyAlignment="1">
      <alignment/>
    </xf>
    <xf numFmtId="0" fontId="6" fillId="0" borderId="0" xfId="0" applyFont="1" applyFill="1" applyBorder="1" applyAlignment="1">
      <alignment/>
    </xf>
    <xf numFmtId="0" fontId="11" fillId="0" borderId="0" xfId="0" applyFont="1" applyFill="1" applyBorder="1" applyAlignment="1">
      <alignment/>
    </xf>
    <xf numFmtId="0" fontId="8" fillId="0" borderId="15" xfId="0" applyFont="1" applyBorder="1" applyAlignment="1">
      <alignment horizontal="center" wrapText="1"/>
    </xf>
    <xf numFmtId="0" fontId="8" fillId="0" borderId="16" xfId="0" applyFont="1" applyBorder="1" applyAlignment="1">
      <alignment horizontal="center"/>
    </xf>
    <xf numFmtId="0" fontId="8" fillId="0" borderId="17" xfId="0" applyFont="1" applyBorder="1" applyAlignment="1">
      <alignment horizont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6" fillId="0" borderId="21"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6" fillId="0" borderId="26" xfId="0" applyFont="1" applyBorder="1" applyAlignment="1">
      <alignment horizontal="center"/>
    </xf>
    <xf numFmtId="0" fontId="6" fillId="0" borderId="27" xfId="0" applyFont="1" applyBorder="1" applyAlignment="1">
      <alignment horizontal="center"/>
    </xf>
    <xf numFmtId="0" fontId="8" fillId="0" borderId="28" xfId="0"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left"/>
    </xf>
    <xf numFmtId="0" fontId="6" fillId="0" borderId="33" xfId="0" applyFont="1" applyBorder="1" applyAlignment="1">
      <alignment horizontal="center"/>
    </xf>
    <xf numFmtId="0" fontId="6" fillId="0" borderId="34" xfId="0" applyFont="1" applyBorder="1" applyAlignment="1">
      <alignment/>
    </xf>
    <xf numFmtId="171" fontId="6" fillId="0" borderId="35" xfId="42" applyFont="1" applyBorder="1" applyAlignment="1">
      <alignment/>
    </xf>
    <xf numFmtId="0" fontId="6" fillId="0" borderId="36" xfId="0" applyFont="1" applyBorder="1" applyAlignment="1">
      <alignment horizontal="center"/>
    </xf>
    <xf numFmtId="0" fontId="6" fillId="0" borderId="37" xfId="0" applyFont="1" applyBorder="1" applyAlignment="1">
      <alignment/>
    </xf>
    <xf numFmtId="0" fontId="6" fillId="0" borderId="24" xfId="0" applyFont="1" applyBorder="1" applyAlignment="1">
      <alignment horizontal="center"/>
    </xf>
    <xf numFmtId="171" fontId="6" fillId="0" borderId="25" xfId="42" applyFont="1" applyBorder="1" applyAlignment="1">
      <alignment/>
    </xf>
    <xf numFmtId="0" fontId="6" fillId="0" borderId="38" xfId="0" applyFont="1" applyBorder="1" applyAlignment="1">
      <alignment horizontal="center"/>
    </xf>
    <xf numFmtId="0" fontId="6" fillId="0" borderId="39" xfId="0" applyFont="1" applyBorder="1" applyAlignment="1">
      <alignment horizontal="center"/>
    </xf>
    <xf numFmtId="171" fontId="6" fillId="0" borderId="40" xfId="42" applyFont="1" applyBorder="1" applyAlignment="1">
      <alignment/>
    </xf>
    <xf numFmtId="0" fontId="6" fillId="34" borderId="41" xfId="0" applyFont="1" applyFill="1" applyBorder="1" applyAlignment="1">
      <alignment horizontal="right"/>
    </xf>
    <xf numFmtId="0" fontId="6" fillId="34" borderId="42" xfId="0" applyFont="1" applyFill="1" applyBorder="1" applyAlignment="1">
      <alignment/>
    </xf>
    <xf numFmtId="0" fontId="12" fillId="0" borderId="0" xfId="0" applyFont="1" applyBorder="1" applyAlignment="1">
      <alignment horizontal="left"/>
    </xf>
    <xf numFmtId="0" fontId="6" fillId="0" borderId="0" xfId="0" applyFont="1" applyBorder="1" applyAlignment="1">
      <alignment horizontal="center"/>
    </xf>
    <xf numFmtId="0" fontId="6" fillId="0" borderId="0" xfId="0" applyFont="1" applyFill="1" applyBorder="1" applyAlignment="1">
      <alignment/>
    </xf>
    <xf numFmtId="0" fontId="6" fillId="0" borderId="0" xfId="0" applyFont="1" applyBorder="1" applyAlignment="1">
      <alignment wrapText="1"/>
    </xf>
    <xf numFmtId="0" fontId="8" fillId="0" borderId="0" xfId="0" applyFont="1" applyFill="1" applyBorder="1" applyAlignment="1">
      <alignment/>
    </xf>
    <xf numFmtId="0" fontId="8" fillId="0" borderId="0" xfId="0" applyFont="1" applyFill="1" applyBorder="1" applyAlignment="1">
      <alignment horizontal="center"/>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xf>
    <xf numFmtId="0" fontId="6" fillId="0" borderId="32" xfId="0" applyFont="1" applyBorder="1" applyAlignment="1">
      <alignment/>
    </xf>
    <xf numFmtId="0" fontId="6" fillId="34" borderId="41" xfId="0" applyFont="1" applyFill="1" applyBorder="1" applyAlignment="1">
      <alignment horizontal="center"/>
    </xf>
    <xf numFmtId="0" fontId="8" fillId="34" borderId="46" xfId="0" applyFont="1" applyFill="1" applyBorder="1" applyAlignment="1">
      <alignment/>
    </xf>
    <xf numFmtId="171" fontId="6" fillId="34" borderId="12" xfId="42" applyFont="1" applyFill="1" applyBorder="1" applyAlignment="1">
      <alignment/>
    </xf>
    <xf numFmtId="0" fontId="6" fillId="0" borderId="0" xfId="0" applyFont="1" applyFill="1" applyAlignment="1">
      <alignment/>
    </xf>
    <xf numFmtId="0" fontId="11" fillId="0" borderId="0" xfId="0" applyFont="1" applyFill="1" applyBorder="1" applyAlignment="1">
      <alignment/>
    </xf>
    <xf numFmtId="0" fontId="8" fillId="0" borderId="20" xfId="0" applyFont="1" applyBorder="1" applyAlignment="1">
      <alignment horizontal="center" wrapText="1"/>
    </xf>
    <xf numFmtId="0" fontId="6" fillId="0" borderId="47" xfId="0" applyFont="1" applyBorder="1" applyAlignment="1">
      <alignment horizontal="center"/>
    </xf>
    <xf numFmtId="0" fontId="8" fillId="0" borderId="48" xfId="0" applyFont="1" applyBorder="1" applyAlignment="1">
      <alignment horizontal="center"/>
    </xf>
    <xf numFmtId="0" fontId="11" fillId="0" borderId="32" xfId="0" applyFont="1" applyFill="1" applyBorder="1" applyAlignment="1">
      <alignment/>
    </xf>
    <xf numFmtId="0" fontId="6" fillId="0" borderId="33" xfId="0" applyFont="1" applyFill="1" applyBorder="1" applyAlignment="1">
      <alignment horizontal="center"/>
    </xf>
    <xf numFmtId="171" fontId="6" fillId="0" borderId="49" xfId="42" applyFont="1" applyFill="1" applyBorder="1" applyAlignment="1">
      <alignment/>
    </xf>
    <xf numFmtId="0" fontId="6" fillId="0" borderId="37" xfId="0" applyFont="1" applyBorder="1" applyAlignment="1">
      <alignment wrapText="1"/>
    </xf>
    <xf numFmtId="171" fontId="6" fillId="0" borderId="44" xfId="42" applyFont="1" applyBorder="1" applyAlignment="1">
      <alignment/>
    </xf>
    <xf numFmtId="0" fontId="8" fillId="34" borderId="42" xfId="0" applyFont="1" applyFill="1" applyBorder="1" applyAlignment="1">
      <alignment horizontal="center"/>
    </xf>
    <xf numFmtId="171" fontId="8" fillId="34" borderId="42" xfId="42" applyFont="1" applyFill="1" applyBorder="1" applyAlignment="1">
      <alignment horizontal="center"/>
    </xf>
    <xf numFmtId="0" fontId="12" fillId="0" borderId="0" xfId="0" applyFont="1" applyFill="1" applyBorder="1" applyAlignment="1">
      <alignment horizontal="left"/>
    </xf>
    <xf numFmtId="0" fontId="8" fillId="35" borderId="14" xfId="0" applyFont="1" applyFill="1" applyBorder="1" applyAlignment="1">
      <alignment/>
    </xf>
    <xf numFmtId="0" fontId="6" fillId="35" borderId="50" xfId="0" applyFont="1" applyFill="1" applyBorder="1" applyAlignment="1">
      <alignment/>
    </xf>
    <xf numFmtId="0" fontId="8" fillId="0" borderId="16" xfId="0" applyFont="1" applyBorder="1" applyAlignment="1">
      <alignment horizontal="center" wrapText="1"/>
    </xf>
    <xf numFmtId="0" fontId="8" fillId="0" borderId="51" xfId="0" applyFont="1" applyBorder="1" applyAlignment="1">
      <alignment horizontal="center" wrapText="1"/>
    </xf>
    <xf numFmtId="0" fontId="8" fillId="0" borderId="30" xfId="0" applyFont="1" applyBorder="1" applyAlignment="1">
      <alignment horizontal="center" wrapText="1"/>
    </xf>
    <xf numFmtId="0" fontId="6" fillId="0" borderId="16" xfId="0" applyFont="1" applyBorder="1" applyAlignment="1">
      <alignment horizontal="center"/>
    </xf>
    <xf numFmtId="0" fontId="6" fillId="0" borderId="19" xfId="0" applyFont="1" applyBorder="1" applyAlignment="1">
      <alignment/>
    </xf>
    <xf numFmtId="0" fontId="6" fillId="0" borderId="52" xfId="0" applyFont="1" applyBorder="1" applyAlignment="1">
      <alignment horizontal="center"/>
    </xf>
    <xf numFmtId="0" fontId="6" fillId="0" borderId="19" xfId="0" applyFont="1" applyBorder="1" applyAlignment="1">
      <alignment horizontal="center"/>
    </xf>
    <xf numFmtId="171" fontId="6" fillId="0" borderId="43" xfId="42" applyFont="1" applyBorder="1" applyAlignment="1">
      <alignment horizontal="center"/>
    </xf>
    <xf numFmtId="0" fontId="6" fillId="0" borderId="23" xfId="0" applyFont="1" applyBorder="1" applyAlignment="1">
      <alignment/>
    </xf>
    <xf numFmtId="171" fontId="6" fillId="0" borderId="53" xfId="42" applyFont="1" applyBorder="1" applyAlignment="1">
      <alignment horizontal="center"/>
    </xf>
    <xf numFmtId="0" fontId="8" fillId="35" borderId="41" xfId="0" applyFont="1" applyFill="1" applyBorder="1" applyAlignment="1">
      <alignment horizontal="center"/>
    </xf>
    <xf numFmtId="0" fontId="8" fillId="35" borderId="54" xfId="0" applyFont="1" applyFill="1" applyBorder="1" applyAlignment="1">
      <alignment/>
    </xf>
    <xf numFmtId="0" fontId="8" fillId="35" borderId="50" xfId="0" applyFont="1" applyFill="1" applyBorder="1" applyAlignment="1">
      <alignment horizontal="center"/>
    </xf>
    <xf numFmtId="0" fontId="8" fillId="35" borderId="42" xfId="0" applyFont="1" applyFill="1" applyBorder="1" applyAlignment="1">
      <alignment horizontal="center"/>
    </xf>
    <xf numFmtId="171" fontId="8" fillId="35" borderId="42" xfId="42" applyFont="1" applyFill="1" applyBorder="1" applyAlignment="1">
      <alignment horizontal="center"/>
    </xf>
    <xf numFmtId="0" fontId="12" fillId="0" borderId="0" xfId="0" applyFont="1" applyAlignment="1">
      <alignment horizontal="left"/>
    </xf>
    <xf numFmtId="0" fontId="8" fillId="0" borderId="0" xfId="0" applyFont="1" applyBorder="1" applyAlignment="1">
      <alignment/>
    </xf>
    <xf numFmtId="0" fontId="6" fillId="0" borderId="0" xfId="0" applyFont="1" applyBorder="1" applyAlignment="1">
      <alignment/>
    </xf>
    <xf numFmtId="0" fontId="8" fillId="0" borderId="16" xfId="0" applyFont="1" applyBorder="1" applyAlignment="1">
      <alignment horizontal="center" vertical="top" wrapText="1"/>
    </xf>
    <xf numFmtId="0" fontId="8" fillId="0" borderId="43" xfId="0" applyFont="1" applyBorder="1" applyAlignment="1">
      <alignment horizontal="center" vertical="top" wrapText="1"/>
    </xf>
    <xf numFmtId="0" fontId="8" fillId="0" borderId="20" xfId="0" applyFont="1" applyBorder="1" applyAlignment="1">
      <alignment horizontal="center" vertical="top" wrapText="1"/>
    </xf>
    <xf numFmtId="0" fontId="8" fillId="0" borderId="36" xfId="0" applyFont="1" applyBorder="1" applyAlignment="1">
      <alignment horizontal="center" vertical="top" wrapText="1"/>
    </xf>
    <xf numFmtId="0" fontId="8" fillId="0" borderId="44" xfId="0" applyFont="1" applyBorder="1" applyAlignment="1">
      <alignment horizontal="center" vertical="top" wrapText="1"/>
    </xf>
    <xf numFmtId="0" fontId="8" fillId="0" borderId="25" xfId="0" applyFont="1" applyBorder="1" applyAlignment="1">
      <alignment horizontal="center" vertical="top" wrapText="1"/>
    </xf>
    <xf numFmtId="0" fontId="6" fillId="0" borderId="55" xfId="0" applyFont="1" applyBorder="1" applyAlignment="1">
      <alignment horizontal="center"/>
    </xf>
    <xf numFmtId="0" fontId="8" fillId="0" borderId="51" xfId="0" applyFont="1" applyBorder="1" applyAlignment="1">
      <alignment horizontal="center"/>
    </xf>
    <xf numFmtId="0" fontId="6" fillId="0" borderId="24" xfId="0" applyFont="1" applyBorder="1" applyAlignment="1">
      <alignment/>
    </xf>
    <xf numFmtId="0" fontId="6" fillId="35" borderId="41" xfId="0" applyFont="1" applyFill="1" applyBorder="1" applyAlignment="1">
      <alignment horizontal="center"/>
    </xf>
    <xf numFmtId="0" fontId="6" fillId="0" borderId="0" xfId="0" applyFont="1" applyAlignment="1" applyProtection="1">
      <alignment horizontal="left" vertical="top"/>
      <protection/>
    </xf>
    <xf numFmtId="0" fontId="8" fillId="0" borderId="17" xfId="0" applyFont="1" applyBorder="1" applyAlignment="1">
      <alignment horizontal="center" vertical="top" wrapText="1"/>
    </xf>
    <xf numFmtId="0" fontId="8" fillId="0" borderId="52" xfId="0" applyFont="1" applyBorder="1" applyAlignment="1">
      <alignment horizontal="center" vertical="top" wrapText="1"/>
    </xf>
    <xf numFmtId="0" fontId="8" fillId="0" borderId="56" xfId="0" applyFont="1" applyBorder="1" applyAlignment="1">
      <alignment horizontal="center" vertical="top" wrapText="1"/>
    </xf>
    <xf numFmtId="0" fontId="8" fillId="0" borderId="13" xfId="0" applyFont="1" applyBorder="1" applyAlignment="1">
      <alignment horizontal="center" vertical="top" wrapText="1"/>
    </xf>
    <xf numFmtId="0" fontId="8" fillId="0" borderId="57" xfId="0" applyFont="1" applyBorder="1" applyAlignment="1">
      <alignment horizontal="center"/>
    </xf>
    <xf numFmtId="0" fontId="6" fillId="0" borderId="31" xfId="0" applyFont="1" applyFill="1" applyBorder="1" applyAlignment="1">
      <alignment horizontal="center"/>
    </xf>
    <xf numFmtId="0" fontId="6" fillId="0" borderId="22" xfId="0" applyFont="1" applyBorder="1" applyAlignment="1">
      <alignment/>
    </xf>
    <xf numFmtId="0" fontId="6" fillId="0" borderId="36" xfId="0" applyFont="1" applyFill="1" applyBorder="1" applyAlignment="1">
      <alignment horizontal="center"/>
    </xf>
    <xf numFmtId="0" fontId="6" fillId="0" borderId="38" xfId="0" applyFont="1" applyFill="1" applyBorder="1" applyAlignment="1">
      <alignment horizontal="center"/>
    </xf>
    <xf numFmtId="171" fontId="8" fillId="35" borderId="12" xfId="42" applyFont="1" applyFill="1" applyBorder="1" applyAlignment="1">
      <alignment horizontal="center"/>
    </xf>
    <xf numFmtId="0" fontId="6" fillId="0" borderId="0" xfId="0" applyFont="1" applyFill="1" applyAlignment="1">
      <alignment horizontal="center"/>
    </xf>
    <xf numFmtId="0" fontId="8" fillId="0" borderId="0" xfId="0" applyFont="1" applyBorder="1" applyAlignment="1">
      <alignment horizontal="left"/>
    </xf>
    <xf numFmtId="0" fontId="8" fillId="0" borderId="18" xfId="0" applyFont="1" applyBorder="1" applyAlignment="1">
      <alignment horizontal="center" vertical="top" wrapText="1"/>
    </xf>
    <xf numFmtId="0" fontId="8" fillId="0" borderId="58" xfId="0" applyFont="1" applyBorder="1" applyAlignment="1">
      <alignment horizontal="center" vertical="top" wrapText="1"/>
    </xf>
    <xf numFmtId="0" fontId="8" fillId="0" borderId="59" xfId="0" applyFont="1" applyBorder="1" applyAlignment="1">
      <alignment horizontal="center"/>
    </xf>
    <xf numFmtId="0" fontId="6" fillId="0" borderId="0" xfId="0" applyFont="1" applyFill="1" applyAlignment="1">
      <alignment vertical="top" wrapText="1"/>
    </xf>
    <xf numFmtId="0" fontId="6" fillId="0" borderId="16" xfId="0" applyFont="1" applyFill="1" applyBorder="1" applyAlignment="1">
      <alignment horizontal="center" vertical="top" wrapText="1"/>
    </xf>
    <xf numFmtId="171" fontId="6" fillId="0" borderId="30" xfId="42" applyFont="1" applyBorder="1" applyAlignment="1">
      <alignment/>
    </xf>
    <xf numFmtId="0" fontId="8" fillId="0" borderId="0" xfId="0" applyFont="1" applyFill="1" applyAlignment="1">
      <alignment/>
    </xf>
    <xf numFmtId="0" fontId="8" fillId="0" borderId="16"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0" xfId="0" applyFont="1" applyFill="1" applyBorder="1" applyAlignment="1">
      <alignment horizontal="center" vertical="center" wrapText="1"/>
    </xf>
    <xf numFmtId="0" fontId="6" fillId="0" borderId="16" xfId="0" applyFont="1" applyBorder="1" applyAlignment="1">
      <alignment horizontal="center" vertical="top" wrapText="1"/>
    </xf>
    <xf numFmtId="0" fontId="6" fillId="0" borderId="60" xfId="0" applyFont="1" applyBorder="1" applyAlignment="1">
      <alignment/>
    </xf>
    <xf numFmtId="0" fontId="12" fillId="0" borderId="0" xfId="0" applyFont="1" applyFill="1" applyBorder="1" applyAlignment="1">
      <alignment/>
    </xf>
    <xf numFmtId="0" fontId="8" fillId="0" borderId="0" xfId="0" applyFont="1" applyFill="1" applyBorder="1" applyAlignment="1">
      <alignment horizontal="left"/>
    </xf>
    <xf numFmtId="0" fontId="8" fillId="0" borderId="10" xfId="0" applyFont="1" applyFill="1" applyBorder="1" applyAlignment="1">
      <alignment horizontal="left"/>
    </xf>
    <xf numFmtId="0" fontId="6" fillId="0" borderId="0" xfId="0" applyFont="1" applyAlignment="1">
      <alignment vertical="top" wrapText="1"/>
    </xf>
    <xf numFmtId="0" fontId="6" fillId="0" borderId="31" xfId="0" applyFont="1" applyBorder="1" applyAlignment="1">
      <alignment horizontal="center" vertical="top" wrapText="1"/>
    </xf>
    <xf numFmtId="0" fontId="6" fillId="0" borderId="61" xfId="0" applyFont="1" applyBorder="1" applyAlignment="1">
      <alignment/>
    </xf>
    <xf numFmtId="171" fontId="6" fillId="0" borderId="62" xfId="42" applyFont="1" applyBorder="1" applyAlignment="1">
      <alignment/>
    </xf>
    <xf numFmtId="0" fontId="6" fillId="0" borderId="63" xfId="0" applyFont="1" applyFill="1" applyBorder="1" applyAlignment="1">
      <alignment horizontal="center"/>
    </xf>
    <xf numFmtId="0" fontId="6" fillId="0" borderId="0" xfId="0" applyFont="1" applyFill="1" applyBorder="1" applyAlignment="1">
      <alignment horizontal="center"/>
    </xf>
    <xf numFmtId="171" fontId="6" fillId="0" borderId="20" xfId="42" applyFont="1" applyBorder="1" applyAlignment="1">
      <alignment/>
    </xf>
    <xf numFmtId="0" fontId="12" fillId="0" borderId="0" xfId="0" applyFont="1" applyFill="1" applyAlignment="1">
      <alignment horizontal="left"/>
    </xf>
    <xf numFmtId="0" fontId="8" fillId="33" borderId="14" xfId="0" applyFont="1" applyFill="1" applyBorder="1" applyAlignment="1">
      <alignment/>
    </xf>
    <xf numFmtId="0" fontId="8" fillId="33" borderId="12" xfId="0" applyFont="1" applyFill="1" applyBorder="1" applyAlignment="1">
      <alignment/>
    </xf>
    <xf numFmtId="171" fontId="8" fillId="33" borderId="12" xfId="0" applyNumberFormat="1" applyFont="1" applyFill="1" applyBorder="1" applyAlignment="1">
      <alignment horizontal="center"/>
    </xf>
    <xf numFmtId="0" fontId="8" fillId="34" borderId="46" xfId="0" applyFont="1" applyFill="1" applyBorder="1" applyAlignment="1">
      <alignment horizontal="left"/>
    </xf>
    <xf numFmtId="0" fontId="8" fillId="34" borderId="50" xfId="0" applyFont="1" applyFill="1" applyBorder="1" applyAlignment="1">
      <alignment horizontal="left"/>
    </xf>
    <xf numFmtId="0" fontId="8" fillId="34" borderId="50" xfId="0" applyFont="1" applyFill="1" applyBorder="1" applyAlignment="1">
      <alignment/>
    </xf>
    <xf numFmtId="0" fontId="11" fillId="0" borderId="64" xfId="0" applyFont="1" applyBorder="1" applyAlignment="1">
      <alignment horizontal="left"/>
    </xf>
    <xf numFmtId="0" fontId="12" fillId="0" borderId="39" xfId="0" applyFont="1" applyBorder="1" applyAlignment="1">
      <alignment horizontal="left"/>
    </xf>
    <xf numFmtId="171" fontId="12" fillId="0" borderId="65" xfId="42" applyFont="1" applyBorder="1" applyAlignment="1">
      <alignment horizontal="left"/>
    </xf>
    <xf numFmtId="0" fontId="6" fillId="0" borderId="53" xfId="0" applyFont="1" applyBorder="1" applyAlignment="1">
      <alignment/>
    </xf>
    <xf numFmtId="171" fontId="6" fillId="0" borderId="53" xfId="42" applyFont="1" applyBorder="1" applyAlignment="1">
      <alignment/>
    </xf>
    <xf numFmtId="0" fontId="6" fillId="0" borderId="34" xfId="0" applyFont="1" applyBorder="1" applyAlignment="1">
      <alignment horizontal="center"/>
    </xf>
    <xf numFmtId="0" fontId="8" fillId="0" borderId="43" xfId="0" applyFont="1" applyBorder="1" applyAlignment="1">
      <alignment horizontal="center"/>
    </xf>
    <xf numFmtId="0" fontId="6" fillId="0" borderId="13" xfId="0" applyFont="1" applyBorder="1" applyAlignment="1">
      <alignment horizontal="center"/>
    </xf>
    <xf numFmtId="171" fontId="6" fillId="0" borderId="44" xfId="42" applyFont="1" applyBorder="1" applyAlignment="1">
      <alignment horizontal="center"/>
    </xf>
    <xf numFmtId="0" fontId="6" fillId="0" borderId="36" xfId="0" applyFont="1" applyFill="1" applyBorder="1" applyAlignment="1">
      <alignment horizontal="center" vertical="top" wrapText="1"/>
    </xf>
    <xf numFmtId="0" fontId="6" fillId="0" borderId="36" xfId="0" applyFont="1" applyBorder="1" applyAlignment="1">
      <alignment horizontal="center" vertical="top" wrapText="1"/>
    </xf>
    <xf numFmtId="0" fontId="11" fillId="0" borderId="33" xfId="0" applyFont="1" applyFill="1" applyBorder="1" applyAlignment="1">
      <alignment horizontal="left"/>
    </xf>
    <xf numFmtId="0" fontId="11" fillId="0" borderId="24" xfId="0" applyFont="1" applyFill="1" applyBorder="1" applyAlignment="1">
      <alignment horizontal="left"/>
    </xf>
    <xf numFmtId="0" fontId="0" fillId="0" borderId="66" xfId="0" applyFont="1" applyBorder="1" applyAlignment="1">
      <alignment vertical="center"/>
    </xf>
    <xf numFmtId="0" fontId="0" fillId="0" borderId="0" xfId="0" applyFont="1" applyBorder="1" applyAlignment="1">
      <alignment vertical="center"/>
    </xf>
    <xf numFmtId="171" fontId="0" fillId="0" borderId="35" xfId="0" applyNumberFormat="1" applyFont="1" applyBorder="1" applyAlignment="1">
      <alignment vertical="center"/>
    </xf>
    <xf numFmtId="171" fontId="0" fillId="0" borderId="25" xfId="0" applyNumberFormat="1" applyFont="1" applyBorder="1" applyAlignment="1">
      <alignment vertical="center"/>
    </xf>
    <xf numFmtId="0" fontId="0" fillId="0" borderId="67" xfId="0" applyFont="1" applyBorder="1" applyAlignment="1">
      <alignment vertical="center"/>
    </xf>
    <xf numFmtId="0" fontId="0" fillId="0" borderId="11" xfId="0" applyFont="1" applyBorder="1" applyAlignment="1">
      <alignment vertical="center"/>
    </xf>
    <xf numFmtId="171" fontId="0" fillId="0" borderId="40" xfId="0" applyNumberFormat="1" applyFont="1" applyBorder="1" applyAlignment="1">
      <alignment vertical="center"/>
    </xf>
    <xf numFmtId="0" fontId="8" fillId="0" borderId="17" xfId="0" applyFont="1" applyBorder="1" applyAlignment="1">
      <alignment horizontal="center"/>
    </xf>
    <xf numFmtId="0" fontId="6" fillId="0" borderId="32" xfId="0" applyFont="1" applyBorder="1" applyAlignment="1">
      <alignment horizontal="center"/>
    </xf>
    <xf numFmtId="0" fontId="6" fillId="0" borderId="37" xfId="0" applyFont="1" applyBorder="1" applyAlignment="1">
      <alignment horizontal="center"/>
    </xf>
    <xf numFmtId="0" fontId="8" fillId="0" borderId="52" xfId="0" applyFont="1" applyBorder="1" applyAlignment="1">
      <alignment horizontal="center"/>
    </xf>
    <xf numFmtId="0" fontId="8" fillId="0" borderId="13" xfId="0" applyFont="1" applyBorder="1" applyAlignment="1">
      <alignment horizontal="center"/>
    </xf>
    <xf numFmtId="0" fontId="8" fillId="0" borderId="68" xfId="0" applyFont="1" applyBorder="1" applyAlignment="1">
      <alignment horizontal="center" vertical="center" wrapText="1"/>
    </xf>
    <xf numFmtId="0" fontId="8" fillId="0" borderId="69" xfId="0" applyFont="1" applyBorder="1" applyAlignment="1">
      <alignment horizontal="center" vertical="center" wrapText="1"/>
    </xf>
    <xf numFmtId="0" fontId="6" fillId="34" borderId="41" xfId="0" applyFont="1" applyFill="1" applyBorder="1" applyAlignment="1">
      <alignment/>
    </xf>
    <xf numFmtId="0" fontId="8" fillId="0" borderId="36" xfId="0" applyFont="1" applyBorder="1" applyAlignment="1">
      <alignment horizontal="center" vertical="center" wrapText="1"/>
    </xf>
    <xf numFmtId="0" fontId="12" fillId="35" borderId="0" xfId="0" applyFont="1" applyFill="1" applyBorder="1" applyAlignment="1">
      <alignment/>
    </xf>
    <xf numFmtId="0" fontId="6" fillId="35" borderId="0" xfId="0" applyFont="1" applyFill="1" applyBorder="1" applyAlignment="1">
      <alignment wrapText="1"/>
    </xf>
    <xf numFmtId="0" fontId="8" fillId="0" borderId="43" xfId="0" applyFont="1" applyBorder="1" applyAlignment="1">
      <alignment horizontal="center" wrapText="1"/>
    </xf>
    <xf numFmtId="0" fontId="8" fillId="0" borderId="45" xfId="0" applyFont="1" applyBorder="1" applyAlignment="1">
      <alignment horizontal="center" wrapText="1"/>
    </xf>
    <xf numFmtId="0" fontId="8" fillId="0" borderId="70" xfId="0" applyFont="1" applyBorder="1" applyAlignment="1">
      <alignment horizontal="center"/>
    </xf>
    <xf numFmtId="0" fontId="8" fillId="34" borderId="41" xfId="0" applyFont="1" applyFill="1" applyBorder="1" applyAlignment="1">
      <alignment horizontal="center"/>
    </xf>
    <xf numFmtId="0" fontId="8" fillId="0" borderId="28" xfId="0" applyFont="1" applyBorder="1" applyAlignment="1">
      <alignment horizontal="center" wrapText="1"/>
    </xf>
    <xf numFmtId="0" fontId="8" fillId="0" borderId="71" xfId="0" applyFont="1" applyBorder="1" applyAlignment="1">
      <alignment horizontal="center"/>
    </xf>
    <xf numFmtId="0" fontId="6" fillId="0" borderId="17" xfId="0" applyFont="1" applyBorder="1" applyAlignment="1">
      <alignment horizontal="center"/>
    </xf>
    <xf numFmtId="0" fontId="6" fillId="0" borderId="56" xfId="0" applyFont="1" applyBorder="1" applyAlignment="1">
      <alignment horizontal="center"/>
    </xf>
    <xf numFmtId="0" fontId="6" fillId="0" borderId="43" xfId="0" applyFont="1" applyBorder="1" applyAlignment="1">
      <alignment horizontal="center"/>
    </xf>
    <xf numFmtId="0" fontId="6" fillId="0" borderId="44" xfId="0" applyFont="1" applyBorder="1" applyAlignment="1">
      <alignment horizontal="center"/>
    </xf>
    <xf numFmtId="0" fontId="6" fillId="0" borderId="53" xfId="0" applyFont="1" applyBorder="1" applyAlignment="1">
      <alignment horizontal="center"/>
    </xf>
    <xf numFmtId="0" fontId="8" fillId="0" borderId="59" xfId="0" applyFont="1" applyBorder="1" applyAlignment="1">
      <alignment horizontal="center" vertical="top" wrapText="1"/>
    </xf>
    <xf numFmtId="0" fontId="8" fillId="0" borderId="55" xfId="0" applyFont="1" applyBorder="1" applyAlignment="1">
      <alignment horizontal="center"/>
    </xf>
    <xf numFmtId="0" fontId="8" fillId="35" borderId="14" xfId="0" applyFont="1" applyFill="1" applyBorder="1" applyAlignment="1">
      <alignment horizontal="center"/>
    </xf>
    <xf numFmtId="0" fontId="6" fillId="0" borderId="72" xfId="0" applyFont="1" applyBorder="1" applyAlignment="1">
      <alignment horizontal="center"/>
    </xf>
    <xf numFmtId="0" fontId="8" fillId="35" borderId="50" xfId="0" applyFont="1" applyFill="1" applyBorder="1" applyAlignment="1">
      <alignment/>
    </xf>
    <xf numFmtId="0" fontId="8" fillId="0" borderId="26" xfId="0" applyFont="1" applyBorder="1" applyAlignment="1" quotePrefix="1">
      <alignment horizontal="center"/>
    </xf>
    <xf numFmtId="0" fontId="6" fillId="0" borderId="27" xfId="0" applyFont="1" applyBorder="1" applyAlignment="1">
      <alignment wrapText="1"/>
    </xf>
    <xf numFmtId="0" fontId="8" fillId="35" borderId="54" xfId="0" applyFont="1" applyFill="1" applyBorder="1" applyAlignment="1">
      <alignment horizontal="center"/>
    </xf>
    <xf numFmtId="0" fontId="8" fillId="0" borderId="51" xfId="0" applyFont="1" applyBorder="1" applyAlignment="1" quotePrefix="1">
      <alignment horizontal="center"/>
    </xf>
    <xf numFmtId="171" fontId="6" fillId="0" borderId="16" xfId="42" applyFont="1" applyBorder="1" applyAlignment="1">
      <alignment/>
    </xf>
    <xf numFmtId="171" fontId="6" fillId="0" borderId="36" xfId="42" applyFont="1" applyBorder="1" applyAlignment="1">
      <alignment/>
    </xf>
    <xf numFmtId="171" fontId="6" fillId="0" borderId="21" xfId="42" applyFont="1" applyFill="1" applyBorder="1" applyAlignment="1">
      <alignment/>
    </xf>
    <xf numFmtId="0" fontId="6" fillId="0" borderId="49" xfId="0" applyFont="1" applyBorder="1" applyAlignment="1">
      <alignment horizontal="center"/>
    </xf>
    <xf numFmtId="0" fontId="6" fillId="0" borderId="65" xfId="0" applyFont="1" applyBorder="1" applyAlignment="1">
      <alignment horizontal="center"/>
    </xf>
    <xf numFmtId="171" fontId="6" fillId="0" borderId="31" xfId="42" applyFont="1" applyBorder="1" applyAlignment="1">
      <alignment/>
    </xf>
    <xf numFmtId="171" fontId="6" fillId="36" borderId="44" xfId="42" applyFont="1" applyFill="1" applyBorder="1" applyAlignment="1">
      <alignment/>
    </xf>
    <xf numFmtId="171" fontId="6" fillId="36" borderId="36" xfId="42" applyFont="1" applyFill="1" applyBorder="1" applyAlignment="1">
      <alignment/>
    </xf>
    <xf numFmtId="0" fontId="6" fillId="37" borderId="31" xfId="0" applyFont="1" applyFill="1" applyBorder="1" applyAlignment="1">
      <alignment horizontal="center"/>
    </xf>
    <xf numFmtId="0" fontId="11" fillId="37" borderId="32" xfId="0" applyFont="1" applyFill="1" applyBorder="1" applyAlignment="1">
      <alignment/>
    </xf>
    <xf numFmtId="0" fontId="6" fillId="37" borderId="33" xfId="0" applyFont="1" applyFill="1" applyBorder="1" applyAlignment="1">
      <alignment horizontal="center"/>
    </xf>
    <xf numFmtId="0" fontId="6" fillId="37" borderId="31" xfId="0" applyFont="1" applyFill="1" applyBorder="1" applyAlignment="1">
      <alignment/>
    </xf>
    <xf numFmtId="0" fontId="6" fillId="37" borderId="49" xfId="0" applyFont="1" applyFill="1" applyBorder="1" applyAlignment="1">
      <alignment/>
    </xf>
    <xf numFmtId="171" fontId="6" fillId="37" borderId="49" xfId="42" applyFont="1" applyFill="1" applyBorder="1" applyAlignment="1">
      <alignment/>
    </xf>
    <xf numFmtId="0" fontId="6" fillId="37" borderId="36" xfId="0" applyFont="1" applyFill="1" applyBorder="1" applyAlignment="1">
      <alignment horizontal="center"/>
    </xf>
    <xf numFmtId="0" fontId="11" fillId="37" borderId="37" xfId="0" applyFont="1" applyFill="1" applyBorder="1" applyAlignment="1">
      <alignment horizontal="left"/>
    </xf>
    <xf numFmtId="0" fontId="12" fillId="37" borderId="24" xfId="0" applyFont="1" applyFill="1" applyBorder="1" applyAlignment="1">
      <alignment horizontal="left"/>
    </xf>
    <xf numFmtId="0" fontId="12" fillId="37" borderId="36" xfId="0" applyFont="1" applyFill="1" applyBorder="1" applyAlignment="1">
      <alignment horizontal="left"/>
    </xf>
    <xf numFmtId="0" fontId="12" fillId="37" borderId="44" xfId="0" applyFont="1" applyFill="1" applyBorder="1" applyAlignment="1">
      <alignment horizontal="left"/>
    </xf>
    <xf numFmtId="171" fontId="12" fillId="37" borderId="44" xfId="42" applyFont="1" applyFill="1" applyBorder="1" applyAlignment="1">
      <alignment horizontal="left"/>
    </xf>
    <xf numFmtId="171" fontId="6" fillId="36" borderId="21" xfId="42" applyFont="1" applyFill="1" applyBorder="1" applyAlignment="1">
      <alignment/>
    </xf>
    <xf numFmtId="171" fontId="6" fillId="0" borderId="31" xfId="42" applyFont="1" applyFill="1" applyBorder="1" applyAlignment="1">
      <alignment/>
    </xf>
    <xf numFmtId="171" fontId="6" fillId="36" borderId="49" xfId="42" applyFont="1" applyFill="1" applyBorder="1" applyAlignment="1">
      <alignment/>
    </xf>
    <xf numFmtId="0" fontId="6" fillId="37" borderId="73" xfId="0" applyFont="1" applyFill="1" applyBorder="1" applyAlignment="1">
      <alignment/>
    </xf>
    <xf numFmtId="171" fontId="6" fillId="0" borderId="73" xfId="42" applyFont="1" applyFill="1" applyBorder="1" applyAlignment="1">
      <alignment/>
    </xf>
    <xf numFmtId="171" fontId="6" fillId="0" borderId="56" xfId="42" applyFont="1" applyBorder="1" applyAlignment="1">
      <alignment/>
    </xf>
    <xf numFmtId="0" fontId="12" fillId="37" borderId="56" xfId="0" applyFont="1" applyFill="1" applyBorder="1" applyAlignment="1">
      <alignment horizontal="left"/>
    </xf>
    <xf numFmtId="171" fontId="6" fillId="36" borderId="56" xfId="42" applyFont="1" applyFill="1" applyBorder="1" applyAlignment="1">
      <alignment/>
    </xf>
    <xf numFmtId="171" fontId="6" fillId="36" borderId="72" xfId="42" applyFont="1" applyFill="1" applyBorder="1" applyAlignment="1">
      <alignment/>
    </xf>
    <xf numFmtId="0" fontId="8" fillId="34" borderId="74" xfId="0" applyFont="1" applyFill="1" applyBorder="1" applyAlignment="1">
      <alignment horizontal="center"/>
    </xf>
    <xf numFmtId="171" fontId="6" fillId="0" borderId="36" xfId="42" applyFont="1" applyBorder="1" applyAlignment="1">
      <alignment horizontal="center"/>
    </xf>
    <xf numFmtId="176" fontId="6" fillId="0" borderId="36" xfId="42" applyNumberFormat="1" applyFont="1" applyBorder="1" applyAlignment="1">
      <alignment horizontal="center"/>
    </xf>
    <xf numFmtId="171" fontId="12" fillId="36" borderId="38" xfId="42" applyFont="1" applyFill="1" applyBorder="1" applyAlignment="1">
      <alignment horizontal="left"/>
    </xf>
    <xf numFmtId="171" fontId="12" fillId="36" borderId="75" xfId="42" applyFont="1" applyFill="1" applyBorder="1" applyAlignment="1">
      <alignment horizontal="left"/>
    </xf>
    <xf numFmtId="0" fontId="0" fillId="35" borderId="50" xfId="0" applyFill="1" applyBorder="1" applyAlignment="1">
      <alignment/>
    </xf>
    <xf numFmtId="171" fontId="8" fillId="35" borderId="12" xfId="0" applyNumberFormat="1" applyFont="1" applyFill="1" applyBorder="1" applyAlignment="1">
      <alignment/>
    </xf>
    <xf numFmtId="171" fontId="6" fillId="0" borderId="16" xfId="42" applyFont="1" applyBorder="1" applyAlignment="1">
      <alignment horizontal="center"/>
    </xf>
    <xf numFmtId="171" fontId="6" fillId="0" borderId="21" xfId="42" applyFont="1" applyBorder="1" applyAlignment="1">
      <alignment horizontal="center"/>
    </xf>
    <xf numFmtId="171" fontId="6" fillId="0" borderId="38" xfId="42" applyFont="1" applyBorder="1" applyAlignment="1">
      <alignment/>
    </xf>
    <xf numFmtId="171" fontId="6" fillId="0" borderId="10" xfId="42" applyFont="1" applyBorder="1" applyAlignment="1">
      <alignment/>
    </xf>
    <xf numFmtId="171" fontId="6" fillId="0" borderId="13" xfId="42" applyFont="1" applyBorder="1" applyAlignment="1">
      <alignment/>
    </xf>
    <xf numFmtId="171" fontId="6" fillId="0" borderId="0" xfId="42" applyFont="1" applyBorder="1" applyAlignment="1">
      <alignment/>
    </xf>
    <xf numFmtId="171" fontId="6" fillId="0" borderId="57" xfId="42" applyFont="1" applyBorder="1" applyAlignment="1">
      <alignment/>
    </xf>
    <xf numFmtId="0" fontId="6" fillId="0" borderId="76" xfId="0" applyFont="1" applyBorder="1" applyAlignment="1">
      <alignment horizontal="center"/>
    </xf>
    <xf numFmtId="0" fontId="6" fillId="0" borderId="58" xfId="0" applyFont="1" applyBorder="1" applyAlignment="1">
      <alignment horizontal="center"/>
    </xf>
    <xf numFmtId="0" fontId="6" fillId="0" borderId="59" xfId="0" applyFont="1" applyBorder="1" applyAlignment="1">
      <alignment horizontal="center"/>
    </xf>
    <xf numFmtId="171" fontId="12" fillId="0" borderId="36" xfId="42" applyFont="1" applyFill="1" applyBorder="1" applyAlignment="1">
      <alignment horizontal="left"/>
    </xf>
    <xf numFmtId="171" fontId="6" fillId="0" borderId="26" xfId="42" applyFont="1" applyBorder="1" applyAlignment="1">
      <alignment/>
    </xf>
    <xf numFmtId="0" fontId="12" fillId="0" borderId="10" xfId="0" applyFont="1" applyFill="1" applyBorder="1" applyAlignment="1">
      <alignment horizontal="center"/>
    </xf>
    <xf numFmtId="0" fontId="12" fillId="0" borderId="13" xfId="0" applyFont="1" applyFill="1" applyBorder="1" applyAlignment="1">
      <alignment horizontal="center"/>
    </xf>
    <xf numFmtId="171" fontId="12" fillId="0" borderId="31" xfId="42" applyFont="1" applyFill="1" applyBorder="1" applyAlignment="1">
      <alignment horizontal="left"/>
    </xf>
    <xf numFmtId="171" fontId="8" fillId="35" borderId="12" xfId="42" applyFont="1" applyFill="1" applyBorder="1" applyAlignment="1">
      <alignment/>
    </xf>
    <xf numFmtId="171" fontId="6" fillId="0" borderId="77" xfId="42" applyFont="1" applyBorder="1" applyAlignment="1">
      <alignment/>
    </xf>
    <xf numFmtId="171" fontId="6" fillId="0" borderId="69" xfId="42" applyFont="1" applyBorder="1" applyAlignment="1">
      <alignment/>
    </xf>
    <xf numFmtId="171" fontId="6" fillId="0" borderId="66" xfId="42" applyFont="1" applyBorder="1" applyAlignment="1">
      <alignment/>
    </xf>
    <xf numFmtId="171" fontId="6" fillId="0" borderId="78" xfId="42" applyFont="1" applyBorder="1" applyAlignment="1">
      <alignment/>
    </xf>
    <xf numFmtId="0" fontId="12" fillId="0" borderId="0" xfId="0" applyFont="1" applyAlignment="1">
      <alignment/>
    </xf>
    <xf numFmtId="0" fontId="8" fillId="38" borderId="37" xfId="0" applyFont="1" applyFill="1" applyBorder="1" applyAlignment="1">
      <alignment horizontal="center"/>
    </xf>
    <xf numFmtId="0" fontId="6" fillId="0" borderId="18" xfId="0" applyFont="1" applyBorder="1" applyAlignment="1">
      <alignment horizontal="center"/>
    </xf>
    <xf numFmtId="0" fontId="6" fillId="0" borderId="10" xfId="0" applyFont="1" applyBorder="1" applyAlignment="1">
      <alignment horizontal="center"/>
    </xf>
    <xf numFmtId="0" fontId="6" fillId="0" borderId="79" xfId="0" applyFont="1" applyBorder="1" applyAlignment="1">
      <alignment horizontal="center"/>
    </xf>
    <xf numFmtId="0" fontId="6" fillId="0" borderId="73" xfId="0" applyFont="1" applyBorder="1" applyAlignment="1">
      <alignment horizontal="center"/>
    </xf>
    <xf numFmtId="0" fontId="6" fillId="0" borderId="28" xfId="0" applyFont="1" applyBorder="1" applyAlignment="1">
      <alignment horizontal="center"/>
    </xf>
    <xf numFmtId="0" fontId="6" fillId="0" borderId="34" xfId="0" applyFont="1" applyBorder="1" applyAlignment="1">
      <alignment horizontal="center" vertical="top" wrapText="1"/>
    </xf>
    <xf numFmtId="0" fontId="6" fillId="0" borderId="37" xfId="0" applyFont="1" applyBorder="1" applyAlignment="1">
      <alignment horizontal="center" vertical="top" wrapText="1"/>
    </xf>
    <xf numFmtId="0" fontId="6" fillId="0" borderId="22" xfId="0" applyFont="1" applyBorder="1" applyAlignment="1">
      <alignment horizontal="center" vertical="top" wrapText="1"/>
    </xf>
    <xf numFmtId="0" fontId="6" fillId="0" borderId="60" xfId="0" applyFont="1" applyBorder="1" applyAlignment="1">
      <alignment horizontal="center"/>
    </xf>
    <xf numFmtId="171" fontId="6" fillId="0" borderId="31" xfId="42" applyFont="1" applyFill="1" applyBorder="1" applyAlignment="1">
      <alignment horizontal="center"/>
    </xf>
    <xf numFmtId="171" fontId="6" fillId="0" borderId="26" xfId="42" applyFont="1" applyBorder="1" applyAlignment="1">
      <alignment horizontal="center"/>
    </xf>
    <xf numFmtId="0" fontId="6" fillId="0" borderId="11" xfId="0" applyFont="1" applyBorder="1" applyAlignment="1">
      <alignment horizontal="center"/>
    </xf>
    <xf numFmtId="0" fontId="6" fillId="0" borderId="33" xfId="0" applyFont="1" applyBorder="1" applyAlignment="1">
      <alignment wrapText="1"/>
    </xf>
    <xf numFmtId="0" fontId="6" fillId="0" borderId="76" xfId="0" applyFont="1" applyFill="1" applyBorder="1" applyAlignment="1">
      <alignment horizontal="center"/>
    </xf>
    <xf numFmtId="171" fontId="6" fillId="34" borderId="42" xfId="42" applyFont="1" applyFill="1" applyBorder="1" applyAlignment="1">
      <alignment/>
    </xf>
    <xf numFmtId="0" fontId="8" fillId="33" borderId="12" xfId="0" applyFont="1" applyFill="1" applyBorder="1" applyAlignment="1">
      <alignment vertical="center"/>
    </xf>
    <xf numFmtId="0" fontId="6" fillId="33" borderId="50" xfId="0" applyFont="1" applyFill="1" applyBorder="1" applyAlignment="1">
      <alignment/>
    </xf>
    <xf numFmtId="171" fontId="7" fillId="33" borderId="12" xfId="0" applyNumberFormat="1" applyFont="1" applyFill="1" applyBorder="1" applyAlignment="1">
      <alignment horizontal="center" vertical="center"/>
    </xf>
    <xf numFmtId="171" fontId="7" fillId="33" borderId="42" xfId="0" applyNumberFormat="1" applyFont="1" applyFill="1" applyBorder="1" applyAlignment="1">
      <alignment vertical="center"/>
    </xf>
    <xf numFmtId="0" fontId="7" fillId="35" borderId="80" xfId="0" applyFont="1" applyFill="1" applyBorder="1" applyAlignment="1">
      <alignment horizontal="center" vertical="center" wrapText="1"/>
    </xf>
    <xf numFmtId="0" fontId="7" fillId="35" borderId="70" xfId="0" applyFont="1" applyFill="1" applyBorder="1" applyAlignment="1">
      <alignment horizontal="center"/>
    </xf>
    <xf numFmtId="0" fontId="14" fillId="0" borderId="0" xfId="0" applyFont="1" applyAlignment="1">
      <alignment/>
    </xf>
    <xf numFmtId="0" fontId="14" fillId="39" borderId="81" xfId="0" applyFont="1" applyFill="1" applyBorder="1" applyAlignment="1">
      <alignment/>
    </xf>
    <xf numFmtId="0" fontId="14" fillId="39" borderId="79" xfId="0" applyFont="1" applyFill="1" applyBorder="1" applyAlignment="1">
      <alignment/>
    </xf>
    <xf numFmtId="0" fontId="14" fillId="39" borderId="75" xfId="0" applyFont="1" applyFill="1" applyBorder="1" applyAlignment="1">
      <alignment/>
    </xf>
    <xf numFmtId="0" fontId="14" fillId="39" borderId="47" xfId="0" applyFont="1" applyFill="1" applyBorder="1" applyAlignment="1">
      <alignment/>
    </xf>
    <xf numFmtId="0" fontId="15" fillId="39" borderId="0" xfId="0" applyFont="1" applyFill="1" applyBorder="1" applyAlignment="1">
      <alignment/>
    </xf>
    <xf numFmtId="0" fontId="14" fillId="39" borderId="0" xfId="0" applyFont="1" applyFill="1" applyBorder="1" applyAlignment="1">
      <alignment/>
    </xf>
    <xf numFmtId="0" fontId="14" fillId="39" borderId="72" xfId="0" applyFont="1" applyFill="1" applyBorder="1" applyAlignment="1">
      <alignment/>
    </xf>
    <xf numFmtId="0" fontId="15" fillId="39" borderId="0" xfId="0" applyFont="1" applyFill="1" applyBorder="1" applyAlignment="1" quotePrefix="1">
      <alignment horizontal="center"/>
    </xf>
    <xf numFmtId="0" fontId="15" fillId="39" borderId="0" xfId="0" applyFont="1" applyFill="1" applyBorder="1" applyAlignment="1" quotePrefix="1">
      <alignment/>
    </xf>
    <xf numFmtId="0" fontId="15" fillId="39" borderId="0" xfId="0" applyFont="1" applyFill="1" applyBorder="1" applyAlignment="1">
      <alignment horizontal="center"/>
    </xf>
    <xf numFmtId="0" fontId="14" fillId="39" borderId="76" xfId="0" applyFont="1" applyFill="1" applyBorder="1" applyAlignment="1">
      <alignment/>
    </xf>
    <xf numFmtId="0" fontId="14" fillId="39" borderId="10" xfId="0" applyFont="1" applyFill="1" applyBorder="1" applyAlignment="1">
      <alignment/>
    </xf>
    <xf numFmtId="0" fontId="14" fillId="39" borderId="73" xfId="0" applyFont="1" applyFill="1" applyBorder="1" applyAlignment="1">
      <alignment/>
    </xf>
    <xf numFmtId="0" fontId="16" fillId="39" borderId="0" xfId="0" applyFont="1" applyFill="1" applyBorder="1" applyAlignment="1">
      <alignment/>
    </xf>
    <xf numFmtId="0" fontId="17" fillId="39" borderId="0" xfId="0" applyFont="1" applyFill="1" applyBorder="1" applyAlignment="1">
      <alignment/>
    </xf>
    <xf numFmtId="0" fontId="15" fillId="39" borderId="0" xfId="0" applyFont="1" applyFill="1" applyBorder="1" applyAlignment="1" quotePrefix="1">
      <alignment horizontal="left"/>
    </xf>
    <xf numFmtId="0" fontId="15" fillId="39" borderId="10" xfId="0" applyFont="1" applyFill="1" applyBorder="1" applyAlignment="1">
      <alignment/>
    </xf>
    <xf numFmtId="0" fontId="18" fillId="39" borderId="0" xfId="0" applyFont="1" applyFill="1" applyBorder="1" applyAlignment="1" quotePrefix="1">
      <alignment/>
    </xf>
    <xf numFmtId="171" fontId="0" fillId="34" borderId="42" xfId="0" applyNumberFormat="1" applyFill="1" applyBorder="1" applyAlignment="1">
      <alignment/>
    </xf>
    <xf numFmtId="0" fontId="10" fillId="39" borderId="0" xfId="0" applyFont="1" applyFill="1" applyBorder="1" applyAlignment="1">
      <alignment/>
    </xf>
    <xf numFmtId="0" fontId="6" fillId="39" borderId="0" xfId="0" applyFont="1" applyFill="1" applyAlignment="1">
      <alignment/>
    </xf>
    <xf numFmtId="0" fontId="6" fillId="39" borderId="0" xfId="0" applyFont="1" applyFill="1" applyBorder="1" applyAlignment="1">
      <alignment/>
    </xf>
    <xf numFmtId="0" fontId="8" fillId="39" borderId="0" xfId="0" applyFont="1" applyFill="1" applyAlignment="1">
      <alignment horizontal="left"/>
    </xf>
    <xf numFmtId="0" fontId="6" fillId="39" borderId="0" xfId="0" applyFont="1" applyFill="1" applyAlignment="1">
      <alignment horizontal="center"/>
    </xf>
    <xf numFmtId="0" fontId="6" fillId="39" borderId="0" xfId="0" applyFont="1" applyFill="1" applyBorder="1" applyAlignment="1">
      <alignment/>
    </xf>
    <xf numFmtId="0" fontId="11" fillId="39" borderId="0" xfId="0" applyFont="1" applyFill="1" applyBorder="1" applyAlignment="1">
      <alignment/>
    </xf>
    <xf numFmtId="0" fontId="0" fillId="39" borderId="0" xfId="0" applyFill="1" applyAlignment="1">
      <alignment/>
    </xf>
    <xf numFmtId="0" fontId="5" fillId="39" borderId="0" xfId="0" applyFont="1" applyFill="1" applyBorder="1" applyAlignment="1">
      <alignment/>
    </xf>
    <xf numFmtId="0" fontId="12" fillId="39" borderId="0" xfId="0" applyFont="1" applyFill="1" applyBorder="1" applyAlignment="1">
      <alignment horizontal="left"/>
    </xf>
    <xf numFmtId="0" fontId="6" fillId="39" borderId="0" xfId="0" applyFont="1" applyFill="1" applyBorder="1" applyAlignment="1">
      <alignment horizontal="center"/>
    </xf>
    <xf numFmtId="0" fontId="12" fillId="39" borderId="0" xfId="0" applyFont="1" applyFill="1" applyBorder="1" applyAlignment="1">
      <alignment/>
    </xf>
    <xf numFmtId="0" fontId="8" fillId="39" borderId="0" xfId="0" applyFont="1" applyFill="1" applyBorder="1" applyAlignment="1">
      <alignment horizontal="center"/>
    </xf>
    <xf numFmtId="0" fontId="6" fillId="39" borderId="0" xfId="0" applyFont="1" applyFill="1" applyBorder="1" applyAlignment="1">
      <alignment wrapText="1"/>
    </xf>
    <xf numFmtId="0" fontId="8" fillId="39" borderId="0" xfId="0" applyFont="1" applyFill="1" applyBorder="1" applyAlignment="1">
      <alignment/>
    </xf>
    <xf numFmtId="0" fontId="12" fillId="39" borderId="0" xfId="0" applyFont="1" applyFill="1" applyAlignment="1">
      <alignment horizontal="left"/>
    </xf>
    <xf numFmtId="0" fontId="6" fillId="39" borderId="0" xfId="0" applyFont="1" applyFill="1" applyAlignment="1" applyProtection="1">
      <alignment horizontal="left" vertical="top"/>
      <protection/>
    </xf>
    <xf numFmtId="0" fontId="8" fillId="39" borderId="0" xfId="0" applyFont="1" applyFill="1" applyBorder="1" applyAlignment="1">
      <alignment horizontal="left"/>
    </xf>
    <xf numFmtId="0" fontId="6" fillId="39" borderId="16" xfId="0" applyFont="1" applyFill="1" applyBorder="1" applyAlignment="1">
      <alignment horizontal="center" vertical="center"/>
    </xf>
    <xf numFmtId="0" fontId="8" fillId="39" borderId="34" xfId="0" applyFont="1" applyFill="1" applyBorder="1" applyAlignment="1">
      <alignment horizontal="center" vertical="center"/>
    </xf>
    <xf numFmtId="0" fontId="12" fillId="39" borderId="0" xfId="0" applyFont="1" applyFill="1" applyAlignment="1" quotePrefix="1">
      <alignment horizontal="left"/>
    </xf>
    <xf numFmtId="0" fontId="8" fillId="35" borderId="15" xfId="0" applyFont="1" applyFill="1" applyBorder="1" applyAlignment="1">
      <alignment horizontal="center" vertical="center" wrapText="1"/>
    </xf>
    <xf numFmtId="0" fontId="8" fillId="35" borderId="82" xfId="0" applyFont="1" applyFill="1" applyBorder="1" applyAlignment="1">
      <alignment horizontal="center" vertical="center" wrapText="1"/>
    </xf>
    <xf numFmtId="0" fontId="8" fillId="35" borderId="72" xfId="0" applyFont="1" applyFill="1" applyBorder="1" applyAlignment="1">
      <alignment horizontal="center" vertical="center" wrapText="1"/>
    </xf>
    <xf numFmtId="0" fontId="8" fillId="35" borderId="22" xfId="0" applyFont="1" applyFill="1" applyBorder="1" applyAlignment="1">
      <alignment horizontal="center" vertical="center" wrapText="1"/>
    </xf>
    <xf numFmtId="0" fontId="8" fillId="35" borderId="71" xfId="0" applyFont="1" applyFill="1" applyBorder="1" applyAlignment="1">
      <alignment horizontal="center" vertical="center"/>
    </xf>
    <xf numFmtId="0" fontId="8" fillId="35" borderId="27" xfId="0" applyFont="1" applyFill="1" applyBorder="1" applyAlignment="1">
      <alignment horizontal="center" vertical="center"/>
    </xf>
    <xf numFmtId="0" fontId="8" fillId="35" borderId="27" xfId="0" applyFont="1" applyFill="1" applyBorder="1" applyAlignment="1" quotePrefix="1">
      <alignment horizontal="center" vertical="center"/>
    </xf>
    <xf numFmtId="0" fontId="8" fillId="35" borderId="63" xfId="0" applyFont="1" applyFill="1" applyBorder="1" applyAlignment="1">
      <alignment horizontal="center" vertical="center" wrapText="1"/>
    </xf>
    <xf numFmtId="0" fontId="8" fillId="35" borderId="0" xfId="0" applyFont="1" applyFill="1" applyBorder="1" applyAlignment="1">
      <alignment horizontal="center" vertical="center" wrapText="1"/>
    </xf>
    <xf numFmtId="0" fontId="8" fillId="35" borderId="11" xfId="0" applyFont="1" applyFill="1" applyBorder="1" applyAlignment="1">
      <alignment horizontal="center" vertical="center"/>
    </xf>
    <xf numFmtId="171" fontId="8" fillId="34" borderId="54" xfId="42" applyFont="1" applyFill="1" applyBorder="1" applyAlignment="1">
      <alignment horizontal="center"/>
    </xf>
    <xf numFmtId="171" fontId="8" fillId="34" borderId="61" xfId="42" applyFont="1" applyFill="1" applyBorder="1" applyAlignment="1">
      <alignment horizontal="center"/>
    </xf>
    <xf numFmtId="171" fontId="8" fillId="34" borderId="42" xfId="42" applyFont="1" applyFill="1" applyBorder="1" applyAlignment="1">
      <alignment/>
    </xf>
    <xf numFmtId="0" fontId="7" fillId="39" borderId="0" xfId="0" applyFont="1" applyFill="1" applyBorder="1" applyAlignment="1">
      <alignment/>
    </xf>
    <xf numFmtId="0" fontId="7" fillId="39" borderId="0" xfId="0" applyFont="1" applyFill="1" applyBorder="1" applyAlignment="1">
      <alignment/>
    </xf>
    <xf numFmtId="0" fontId="7" fillId="39" borderId="0" xfId="0" applyFont="1" applyFill="1" applyBorder="1" applyAlignment="1">
      <alignment horizontal="left"/>
    </xf>
    <xf numFmtId="0" fontId="6" fillId="39" borderId="66" xfId="0" applyFont="1" applyFill="1" applyBorder="1" applyAlignment="1">
      <alignment horizontal="center" vertical="center"/>
    </xf>
    <xf numFmtId="0" fontId="6" fillId="39" borderId="0" xfId="0" applyFont="1" applyFill="1" applyBorder="1" applyAlignment="1">
      <alignment horizontal="center" vertical="center"/>
    </xf>
    <xf numFmtId="0" fontId="6" fillId="39" borderId="53" xfId="0" applyFont="1" applyFill="1" applyBorder="1" applyAlignment="1">
      <alignment horizontal="center" vertical="center"/>
    </xf>
    <xf numFmtId="0" fontId="8" fillId="39" borderId="53" xfId="0" applyFont="1" applyFill="1" applyBorder="1" applyAlignment="1">
      <alignment horizontal="center"/>
    </xf>
    <xf numFmtId="0" fontId="6" fillId="39" borderId="66" xfId="0" applyFont="1" applyFill="1" applyBorder="1" applyAlignment="1">
      <alignment vertical="center"/>
    </xf>
    <xf numFmtId="0" fontId="6" fillId="39" borderId="0" xfId="0" applyFont="1" applyFill="1" applyBorder="1" applyAlignment="1">
      <alignment vertical="center"/>
    </xf>
    <xf numFmtId="0" fontId="6" fillId="39" borderId="53" xfId="0" applyFont="1" applyFill="1" applyBorder="1" applyAlignment="1">
      <alignment vertical="center"/>
    </xf>
    <xf numFmtId="171" fontId="6" fillId="39" borderId="53" xfId="0" applyNumberFormat="1" applyFont="1" applyFill="1" applyBorder="1" applyAlignment="1">
      <alignment vertical="center"/>
    </xf>
    <xf numFmtId="0" fontId="6" fillId="39" borderId="67" xfId="0" applyFont="1" applyFill="1" applyBorder="1" applyAlignment="1">
      <alignment vertical="center"/>
    </xf>
    <xf numFmtId="0" fontId="6" fillId="39" borderId="11" xfId="0" applyFont="1" applyFill="1" applyBorder="1" applyAlignment="1">
      <alignment vertical="center"/>
    </xf>
    <xf numFmtId="0" fontId="6" fillId="39" borderId="70" xfId="0" applyFont="1" applyFill="1" applyBorder="1" applyAlignment="1">
      <alignment vertical="center"/>
    </xf>
    <xf numFmtId="0" fontId="0" fillId="39" borderId="0" xfId="0" applyFont="1" applyFill="1" applyAlignment="1">
      <alignment/>
    </xf>
    <xf numFmtId="0" fontId="6" fillId="35" borderId="55" xfId="0" applyFont="1" applyFill="1" applyBorder="1" applyAlignment="1">
      <alignment horizontal="center" vertical="center"/>
    </xf>
    <xf numFmtId="0" fontId="8" fillId="39" borderId="34" xfId="0" applyNumberFormat="1" applyFont="1" applyFill="1" applyBorder="1" applyAlignment="1">
      <alignment horizontal="center" vertical="center"/>
    </xf>
    <xf numFmtId="0" fontId="8" fillId="35" borderId="47" xfId="0" applyFont="1" applyFill="1" applyBorder="1" applyAlignment="1">
      <alignment horizontal="center" vertical="center"/>
    </xf>
    <xf numFmtId="0" fontId="8" fillId="35" borderId="83" xfId="0" applyFont="1" applyFill="1" applyBorder="1" applyAlignment="1">
      <alignment horizontal="center" wrapText="1"/>
    </xf>
    <xf numFmtId="0" fontId="8" fillId="35" borderId="15" xfId="0" applyFont="1" applyFill="1" applyBorder="1" applyAlignment="1">
      <alignment horizontal="center" wrapText="1"/>
    </xf>
    <xf numFmtId="0" fontId="8" fillId="35" borderId="22" xfId="0" applyFont="1" applyFill="1" applyBorder="1" applyAlignment="1">
      <alignment horizontal="center" vertical="center"/>
    </xf>
    <xf numFmtId="0" fontId="8" fillId="35" borderId="83" xfId="0" applyFont="1" applyFill="1" applyBorder="1" applyAlignment="1">
      <alignment horizontal="center" vertical="center" wrapText="1"/>
    </xf>
    <xf numFmtId="0" fontId="6" fillId="35" borderId="27" xfId="0" applyFont="1" applyFill="1" applyBorder="1" applyAlignment="1">
      <alignment horizontal="center" vertical="center"/>
    </xf>
    <xf numFmtId="0" fontId="20" fillId="0" borderId="0" xfId="0" applyFont="1" applyAlignment="1">
      <alignment/>
    </xf>
    <xf numFmtId="0" fontId="13" fillId="39" borderId="0" xfId="0" applyFont="1" applyFill="1" applyBorder="1" applyAlignment="1">
      <alignment/>
    </xf>
    <xf numFmtId="0" fontId="9" fillId="0" borderId="0" xfId="58" applyFont="1" applyAlignment="1">
      <alignment vertical="top" wrapText="1"/>
      <protection/>
    </xf>
    <xf numFmtId="0" fontId="6" fillId="39" borderId="19" xfId="0" applyFont="1" applyFill="1" applyBorder="1" applyAlignment="1">
      <alignment horizontal="center"/>
    </xf>
    <xf numFmtId="0" fontId="8" fillId="35" borderId="47" xfId="0" applyFont="1" applyFill="1" applyBorder="1" applyAlignment="1">
      <alignment horizontal="center" vertical="center" wrapText="1"/>
    </xf>
    <xf numFmtId="0" fontId="8" fillId="35" borderId="55" xfId="0" applyFont="1" applyFill="1" applyBorder="1" applyAlignment="1">
      <alignment horizontal="center" vertical="center"/>
    </xf>
    <xf numFmtId="0" fontId="6" fillId="39" borderId="34" xfId="0" applyFont="1" applyFill="1" applyBorder="1" applyAlignment="1">
      <alignment horizontal="center" vertical="center"/>
    </xf>
    <xf numFmtId="0" fontId="63" fillId="0" borderId="0" xfId="0" applyFont="1" applyAlignment="1">
      <alignment/>
    </xf>
    <xf numFmtId="0" fontId="64" fillId="39" borderId="0" xfId="0" applyFont="1" applyFill="1" applyBorder="1" applyAlignment="1">
      <alignment horizontal="center" vertical="top"/>
    </xf>
    <xf numFmtId="0" fontId="65" fillId="39" borderId="0" xfId="0" applyFont="1" applyFill="1" applyAlignment="1">
      <alignment/>
    </xf>
    <xf numFmtId="0" fontId="65" fillId="39" borderId="0" xfId="0" applyFont="1" applyFill="1" applyBorder="1" applyAlignment="1">
      <alignment/>
    </xf>
    <xf numFmtId="0" fontId="66" fillId="39" borderId="0" xfId="0" applyFont="1" applyFill="1" applyAlignment="1">
      <alignment horizontal="left"/>
    </xf>
    <xf numFmtId="0" fontId="65" fillId="0" borderId="0" xfId="0" applyFont="1" applyAlignment="1">
      <alignment/>
    </xf>
    <xf numFmtId="0" fontId="64" fillId="0" borderId="0" xfId="58" applyFont="1" applyAlignment="1">
      <alignment vertical="top" wrapText="1"/>
      <protection/>
    </xf>
    <xf numFmtId="0" fontId="67" fillId="0" borderId="0" xfId="0" applyFont="1" applyAlignment="1">
      <alignment/>
    </xf>
    <xf numFmtId="0" fontId="21" fillId="0" borderId="0" xfId="58" applyFont="1">
      <alignment/>
      <protection/>
    </xf>
    <xf numFmtId="0" fontId="20" fillId="39" borderId="0" xfId="0" applyFont="1" applyFill="1" applyAlignment="1">
      <alignment/>
    </xf>
    <xf numFmtId="0" fontId="20" fillId="39" borderId="0" xfId="0" applyFont="1" applyFill="1" applyBorder="1" applyAlignment="1">
      <alignment/>
    </xf>
    <xf numFmtId="0" fontId="5" fillId="39" borderId="0" xfId="0" applyFont="1" applyFill="1" applyAlignment="1">
      <alignment horizontal="left"/>
    </xf>
    <xf numFmtId="0" fontId="9" fillId="39" borderId="0" xfId="0" applyFont="1" applyFill="1" applyBorder="1" applyAlignment="1">
      <alignment horizontal="center" vertical="top"/>
    </xf>
    <xf numFmtId="0" fontId="0" fillId="35" borderId="27" xfId="0" applyFont="1" applyFill="1" applyBorder="1" applyAlignment="1">
      <alignment horizontal="center" vertical="center"/>
    </xf>
    <xf numFmtId="0" fontId="6" fillId="0" borderId="0" xfId="0" applyFont="1" applyAlignment="1">
      <alignment vertical="center"/>
    </xf>
    <xf numFmtId="0" fontId="65" fillId="0" borderId="0" xfId="0" applyFont="1" applyAlignment="1">
      <alignment vertical="center"/>
    </xf>
    <xf numFmtId="0" fontId="23" fillId="0" borderId="0" xfId="0" applyFont="1" applyAlignment="1">
      <alignment/>
    </xf>
    <xf numFmtId="0" fontId="8" fillId="40" borderId="41" xfId="0" applyFont="1" applyFill="1" applyBorder="1" applyAlignment="1">
      <alignment horizontal="center" vertical="center"/>
    </xf>
    <xf numFmtId="0" fontId="6" fillId="39" borderId="31" xfId="0" applyFont="1" applyFill="1" applyBorder="1" applyAlignment="1" applyProtection="1">
      <alignment horizontal="center"/>
      <protection locked="0"/>
    </xf>
    <xf numFmtId="0" fontId="6" fillId="39" borderId="76" xfId="0" applyFont="1" applyFill="1" applyBorder="1" applyAlignment="1" applyProtection="1">
      <alignment horizontal="left" wrapText="1"/>
      <protection locked="0"/>
    </xf>
    <xf numFmtId="0" fontId="6" fillId="39" borderId="32" xfId="0" applyFont="1" applyFill="1" applyBorder="1" applyAlignment="1" applyProtection="1">
      <alignment wrapText="1"/>
      <protection locked="0"/>
    </xf>
    <xf numFmtId="0" fontId="6" fillId="39" borderId="34" xfId="0" applyFont="1" applyFill="1" applyBorder="1" applyAlignment="1" applyProtection="1">
      <alignment horizontal="center"/>
      <protection locked="0"/>
    </xf>
    <xf numFmtId="171" fontId="6" fillId="39" borderId="17" xfId="42" applyFont="1" applyFill="1" applyBorder="1" applyAlignment="1" applyProtection="1">
      <alignment/>
      <protection locked="0"/>
    </xf>
    <xf numFmtId="0" fontId="6" fillId="39" borderId="32" xfId="0" applyFont="1" applyFill="1" applyBorder="1" applyAlignment="1" applyProtection="1">
      <alignment horizontal="center"/>
      <protection locked="0"/>
    </xf>
    <xf numFmtId="171" fontId="6" fillId="39" borderId="10" xfId="42" applyFont="1" applyFill="1" applyBorder="1" applyAlignment="1" applyProtection="1">
      <alignment/>
      <protection locked="0"/>
    </xf>
    <xf numFmtId="0" fontId="65" fillId="39" borderId="19" xfId="0" applyFont="1" applyFill="1" applyBorder="1" applyAlignment="1" applyProtection="1">
      <alignment horizontal="center"/>
      <protection locked="0"/>
    </xf>
    <xf numFmtId="0" fontId="6" fillId="0" borderId="0" xfId="0" applyFont="1" applyAlignment="1" applyProtection="1">
      <alignment/>
      <protection locked="0"/>
    </xf>
    <xf numFmtId="0" fontId="6" fillId="39" borderId="36" xfId="0" applyFont="1" applyFill="1" applyBorder="1" applyAlignment="1" applyProtection="1">
      <alignment horizontal="center"/>
      <protection locked="0"/>
    </xf>
    <xf numFmtId="0" fontId="6" fillId="39" borderId="58" xfId="0" applyFont="1" applyFill="1" applyBorder="1" applyAlignment="1" applyProtection="1">
      <alignment wrapText="1"/>
      <protection locked="0"/>
    </xf>
    <xf numFmtId="0" fontId="6" fillId="39" borderId="37" xfId="0" applyFont="1" applyFill="1" applyBorder="1" applyAlignment="1" applyProtection="1">
      <alignment wrapText="1"/>
      <protection locked="0"/>
    </xf>
    <xf numFmtId="0" fontId="6" fillId="39" borderId="37" xfId="0" applyFont="1" applyFill="1" applyBorder="1" applyAlignment="1" applyProtection="1">
      <alignment horizontal="center"/>
      <protection locked="0"/>
    </xf>
    <xf numFmtId="171" fontId="6" fillId="39" borderId="56" xfId="42" applyFont="1" applyFill="1" applyBorder="1" applyAlignment="1" applyProtection="1">
      <alignment/>
      <protection locked="0"/>
    </xf>
    <xf numFmtId="0" fontId="65" fillId="39" borderId="24" xfId="0" applyFont="1" applyFill="1" applyBorder="1" applyAlignment="1" applyProtection="1">
      <alignment horizontal="center"/>
      <protection locked="0"/>
    </xf>
    <xf numFmtId="0" fontId="6" fillId="39" borderId="64" xfId="0" applyFont="1" applyFill="1" applyBorder="1" applyAlignment="1" applyProtection="1">
      <alignment horizontal="center"/>
      <protection locked="0"/>
    </xf>
    <xf numFmtId="0" fontId="6" fillId="39" borderId="21" xfId="0" applyFont="1" applyFill="1" applyBorder="1" applyAlignment="1" applyProtection="1">
      <alignment horizontal="center"/>
      <protection locked="0"/>
    </xf>
    <xf numFmtId="0" fontId="6" fillId="39" borderId="47" xfId="0" applyFont="1" applyFill="1" applyBorder="1" applyAlignment="1" applyProtection="1">
      <alignment wrapText="1"/>
      <protection locked="0"/>
    </xf>
    <xf numFmtId="0" fontId="6" fillId="39" borderId="27" xfId="0" applyFont="1" applyFill="1" applyBorder="1" applyAlignment="1" applyProtection="1">
      <alignment wrapText="1"/>
      <protection locked="0"/>
    </xf>
    <xf numFmtId="0" fontId="6" fillId="39" borderId="27" xfId="0" applyFont="1" applyFill="1" applyBorder="1" applyAlignment="1" applyProtection="1">
      <alignment horizontal="center"/>
      <protection locked="0"/>
    </xf>
    <xf numFmtId="171" fontId="6" fillId="39" borderId="72" xfId="42" applyFont="1" applyFill="1" applyBorder="1" applyAlignment="1" applyProtection="1">
      <alignment/>
      <protection locked="0"/>
    </xf>
    <xf numFmtId="0" fontId="65" fillId="39" borderId="61" xfId="0" applyFont="1" applyFill="1" applyBorder="1" applyAlignment="1" applyProtection="1">
      <alignment horizontal="center"/>
      <protection locked="0"/>
    </xf>
    <xf numFmtId="0" fontId="6" fillId="39" borderId="76" xfId="0" applyFont="1" applyFill="1" applyBorder="1" applyAlignment="1" applyProtection="1">
      <alignment wrapText="1"/>
      <protection locked="0"/>
    </xf>
    <xf numFmtId="0" fontId="6" fillId="39" borderId="32" xfId="0" applyFont="1" applyFill="1" applyBorder="1" applyAlignment="1" applyProtection="1">
      <alignment horizontal="center" wrapText="1"/>
      <protection locked="0"/>
    </xf>
    <xf numFmtId="171" fontId="6" fillId="39" borderId="32" xfId="42" applyFont="1" applyFill="1" applyBorder="1" applyAlignment="1" applyProtection="1">
      <alignment/>
      <protection locked="0"/>
    </xf>
    <xf numFmtId="0" fontId="6" fillId="39" borderId="37" xfId="0" applyFont="1" applyFill="1" applyBorder="1" applyAlignment="1" applyProtection="1">
      <alignment horizontal="center" wrapText="1"/>
      <protection locked="0"/>
    </xf>
    <xf numFmtId="171" fontId="6" fillId="39" borderId="37" xfId="42" applyFont="1" applyFill="1" applyBorder="1" applyAlignment="1" applyProtection="1">
      <alignment/>
      <protection locked="0"/>
    </xf>
    <xf numFmtId="0" fontId="6" fillId="39" borderId="27" xfId="0" applyFont="1" applyFill="1" applyBorder="1" applyAlignment="1" applyProtection="1">
      <alignment horizontal="center" wrapText="1"/>
      <protection locked="0"/>
    </xf>
    <xf numFmtId="171" fontId="6" fillId="39" borderId="22" xfId="42" applyFont="1" applyFill="1" applyBorder="1" applyAlignment="1" applyProtection="1">
      <alignment/>
      <protection locked="0"/>
    </xf>
    <xf numFmtId="0" fontId="6" fillId="0" borderId="31" xfId="0" applyFont="1" applyBorder="1" applyAlignment="1" applyProtection="1">
      <alignment horizontal="center"/>
      <protection locked="0"/>
    </xf>
    <xf numFmtId="0" fontId="6" fillId="0" borderId="76" xfId="0" applyFont="1" applyBorder="1" applyAlignment="1" applyProtection="1">
      <alignment wrapText="1"/>
      <protection locked="0"/>
    </xf>
    <xf numFmtId="0" fontId="6" fillId="0" borderId="32" xfId="42" applyNumberFormat="1" applyFont="1" applyBorder="1" applyAlignment="1" applyProtection="1">
      <alignment horizontal="center"/>
      <protection locked="0"/>
    </xf>
    <xf numFmtId="171" fontId="6" fillId="0" borderId="32" xfId="42" applyFont="1" applyBorder="1" applyAlignment="1" applyProtection="1">
      <alignment horizontal="center"/>
      <protection locked="0"/>
    </xf>
    <xf numFmtId="0" fontId="6" fillId="0" borderId="32" xfId="0" applyFont="1" applyBorder="1" applyAlignment="1" applyProtection="1">
      <alignment horizontal="center"/>
      <protection locked="0"/>
    </xf>
    <xf numFmtId="0" fontId="6" fillId="0" borderId="36" xfId="0" applyFont="1" applyBorder="1" applyAlignment="1" applyProtection="1">
      <alignment horizontal="center"/>
      <protection locked="0"/>
    </xf>
    <xf numFmtId="0" fontId="6" fillId="0" borderId="37" xfId="42" applyNumberFormat="1" applyFont="1" applyBorder="1" applyAlignment="1" applyProtection="1">
      <alignment horizontal="center"/>
      <protection locked="0"/>
    </xf>
    <xf numFmtId="171" fontId="6" fillId="0" borderId="37" xfId="42"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22" xfId="42" applyNumberFormat="1" applyFont="1" applyBorder="1" applyAlignment="1" applyProtection="1">
      <alignment horizontal="center"/>
      <protection locked="0"/>
    </xf>
    <xf numFmtId="171" fontId="6" fillId="0" borderId="22" xfId="42" applyFont="1" applyBorder="1" applyAlignment="1" applyProtection="1">
      <alignment horizontal="center"/>
      <protection locked="0"/>
    </xf>
    <xf numFmtId="0" fontId="6" fillId="0" borderId="22" xfId="0" applyFont="1" applyBorder="1" applyAlignment="1" applyProtection="1">
      <alignment horizontal="center"/>
      <protection locked="0"/>
    </xf>
    <xf numFmtId="0" fontId="6" fillId="39" borderId="19" xfId="0" applyFont="1" applyFill="1" applyBorder="1" applyAlignment="1" applyProtection="1">
      <alignment horizontal="center"/>
      <protection locked="0"/>
    </xf>
    <xf numFmtId="0" fontId="6" fillId="39" borderId="24" xfId="0" applyFont="1" applyFill="1" applyBorder="1" applyAlignment="1" applyProtection="1">
      <alignment horizontal="center"/>
      <protection locked="0"/>
    </xf>
    <xf numFmtId="0" fontId="6" fillId="39" borderId="61" xfId="0" applyFont="1" applyFill="1" applyBorder="1" applyAlignment="1" applyProtection="1">
      <alignment horizontal="center"/>
      <protection locked="0"/>
    </xf>
    <xf numFmtId="0" fontId="6" fillId="39" borderId="32" xfId="42" applyNumberFormat="1" applyFont="1" applyFill="1" applyBorder="1" applyAlignment="1" applyProtection="1">
      <alignment horizontal="center"/>
      <protection locked="0"/>
    </xf>
    <xf numFmtId="0" fontId="6" fillId="39" borderId="37" xfId="42" applyNumberFormat="1" applyFont="1" applyFill="1" applyBorder="1" applyAlignment="1" applyProtection="1">
      <alignment horizontal="center"/>
      <protection locked="0"/>
    </xf>
    <xf numFmtId="0" fontId="6" fillId="39" borderId="38" xfId="0" applyFont="1" applyFill="1" applyBorder="1" applyAlignment="1" applyProtection="1">
      <alignment horizontal="center"/>
      <protection locked="0"/>
    </xf>
    <xf numFmtId="0" fontId="6" fillId="39" borderId="59" xfId="0" applyFont="1" applyFill="1" applyBorder="1" applyAlignment="1" applyProtection="1">
      <alignment wrapText="1"/>
      <protection locked="0"/>
    </xf>
    <xf numFmtId="0" fontId="6" fillId="39" borderId="60" xfId="0" applyFont="1" applyFill="1" applyBorder="1" applyAlignment="1" applyProtection="1">
      <alignment wrapText="1"/>
      <protection locked="0"/>
    </xf>
    <xf numFmtId="171" fontId="6" fillId="39" borderId="64" xfId="42" applyFont="1" applyFill="1" applyBorder="1" applyAlignment="1" applyProtection="1">
      <alignment/>
      <protection locked="0"/>
    </xf>
    <xf numFmtId="0" fontId="6" fillId="39" borderId="31" xfId="0" applyFont="1" applyFill="1" applyBorder="1" applyAlignment="1" applyProtection="1">
      <alignment horizontal="center" vertical="top" wrapText="1"/>
      <protection locked="0"/>
    </xf>
    <xf numFmtId="0" fontId="6" fillId="39" borderId="34" xfId="0" applyFont="1" applyFill="1" applyBorder="1" applyAlignment="1" applyProtection="1">
      <alignment wrapText="1"/>
      <protection locked="0"/>
    </xf>
    <xf numFmtId="0" fontId="6" fillId="39" borderId="10" xfId="0" applyFont="1" applyFill="1" applyBorder="1" applyAlignment="1" applyProtection="1">
      <alignment horizontal="center"/>
      <protection locked="0"/>
    </xf>
    <xf numFmtId="0" fontId="6" fillId="39" borderId="36" xfId="0" applyFont="1" applyFill="1" applyBorder="1" applyAlignment="1" applyProtection="1">
      <alignment horizontal="center" vertical="top" wrapText="1"/>
      <protection locked="0"/>
    </xf>
    <xf numFmtId="0" fontId="6" fillId="39" borderId="13" xfId="0" applyFont="1" applyFill="1" applyBorder="1" applyAlignment="1" applyProtection="1">
      <alignment horizontal="center"/>
      <protection locked="0"/>
    </xf>
    <xf numFmtId="0" fontId="6" fillId="39" borderId="64" xfId="0" applyFont="1" applyFill="1" applyBorder="1" applyAlignment="1" applyProtection="1">
      <alignment wrapText="1"/>
      <protection locked="0"/>
    </xf>
    <xf numFmtId="171" fontId="6" fillId="39" borderId="60" xfId="42" applyFont="1" applyFill="1" applyBorder="1" applyAlignment="1" applyProtection="1">
      <alignment/>
      <protection locked="0"/>
    </xf>
    <xf numFmtId="0" fontId="6" fillId="39" borderId="57" xfId="0" applyFont="1" applyFill="1" applyBorder="1" applyAlignment="1" applyProtection="1">
      <alignment horizontal="center"/>
      <protection locked="0"/>
    </xf>
    <xf numFmtId="0" fontId="6" fillId="0" borderId="37" xfId="0" applyFont="1" applyBorder="1" applyAlignment="1" applyProtection="1">
      <alignment wrapText="1"/>
      <protection locked="0"/>
    </xf>
    <xf numFmtId="171" fontId="6" fillId="0" borderId="37" xfId="42" applyFont="1" applyBorder="1" applyAlignment="1" applyProtection="1">
      <alignment/>
      <protection locked="0"/>
    </xf>
    <xf numFmtId="0" fontId="6" fillId="39" borderId="29" xfId="0" applyFont="1" applyFill="1" applyBorder="1" applyAlignment="1" applyProtection="1">
      <alignment horizontal="center"/>
      <protection locked="0"/>
    </xf>
    <xf numFmtId="0" fontId="6" fillId="0" borderId="51" xfId="0" applyFont="1" applyBorder="1" applyAlignment="1" applyProtection="1">
      <alignment horizontal="center"/>
      <protection locked="0"/>
    </xf>
    <xf numFmtId="0" fontId="6" fillId="0" borderId="60" xfId="0" applyFont="1" applyBorder="1" applyAlignment="1" applyProtection="1">
      <alignment wrapText="1"/>
      <protection locked="0"/>
    </xf>
    <xf numFmtId="0" fontId="6" fillId="0" borderId="60" xfId="42" applyNumberFormat="1" applyFont="1" applyBorder="1" applyAlignment="1" applyProtection="1">
      <alignment horizontal="center"/>
      <protection locked="0"/>
    </xf>
    <xf numFmtId="171" fontId="6" fillId="0" borderId="60" xfId="42" applyFont="1" applyBorder="1" applyAlignment="1" applyProtection="1">
      <alignment/>
      <protection locked="0"/>
    </xf>
    <xf numFmtId="0" fontId="6" fillId="0" borderId="60" xfId="0" applyFont="1" applyBorder="1" applyAlignment="1" applyProtection="1">
      <alignment horizontal="center"/>
      <protection locked="0"/>
    </xf>
    <xf numFmtId="0" fontId="6" fillId="0" borderId="31" xfId="0" applyFont="1" applyBorder="1" applyAlignment="1" applyProtection="1">
      <alignment horizontal="center" vertical="top" wrapText="1"/>
      <protection locked="0"/>
    </xf>
    <xf numFmtId="0" fontId="6" fillId="0" borderId="32" xfId="0" applyFont="1" applyBorder="1" applyAlignment="1" applyProtection="1">
      <alignment horizontal="center" vertical="top" wrapText="1"/>
      <protection locked="0"/>
    </xf>
    <xf numFmtId="0" fontId="6" fillId="0" borderId="34" xfId="0" applyFont="1" applyBorder="1" applyAlignment="1" applyProtection="1">
      <alignment horizontal="center"/>
      <protection locked="0"/>
    </xf>
    <xf numFmtId="0" fontId="6" fillId="0" borderId="10" xfId="0" applyFont="1" applyBorder="1" applyAlignment="1" applyProtection="1">
      <alignment horizontal="center"/>
      <protection locked="0"/>
    </xf>
    <xf numFmtId="171" fontId="6" fillId="0" borderId="32" xfId="42" applyFont="1" applyBorder="1" applyAlignment="1" applyProtection="1">
      <alignment/>
      <protection locked="0"/>
    </xf>
    <xf numFmtId="0" fontId="6" fillId="0" borderId="36" xfId="0" applyFont="1" applyBorder="1" applyAlignment="1" applyProtection="1">
      <alignment horizontal="center" vertical="top" wrapText="1"/>
      <protection locked="0"/>
    </xf>
    <xf numFmtId="0" fontId="6" fillId="0" borderId="37" xfId="0" applyFont="1" applyBorder="1" applyAlignment="1" applyProtection="1">
      <alignment horizontal="center" vertical="top" wrapText="1"/>
      <protection locked="0"/>
    </xf>
    <xf numFmtId="0" fontId="6" fillId="0" borderId="13" xfId="0" applyFont="1" applyBorder="1" applyAlignment="1" applyProtection="1">
      <alignment horizontal="center"/>
      <protection locked="0"/>
    </xf>
    <xf numFmtId="0" fontId="6" fillId="0" borderId="22" xfId="0" applyFont="1" applyBorder="1" applyAlignment="1" applyProtection="1">
      <alignment horizontal="center" vertical="top" wrapText="1"/>
      <protection locked="0"/>
    </xf>
    <xf numFmtId="0" fontId="6" fillId="0" borderId="0" xfId="0" applyFont="1" applyBorder="1" applyAlignment="1" applyProtection="1">
      <alignment horizontal="center"/>
      <protection locked="0"/>
    </xf>
    <xf numFmtId="171" fontId="6" fillId="0" borderId="22" xfId="42" applyFont="1" applyBorder="1" applyAlignment="1" applyProtection="1">
      <alignment/>
      <protection locked="0"/>
    </xf>
    <xf numFmtId="0" fontId="6" fillId="0" borderId="60" xfId="0" applyFont="1" applyBorder="1" applyAlignment="1" applyProtection="1">
      <alignment horizontal="center" wrapText="1"/>
      <protection locked="0"/>
    </xf>
    <xf numFmtId="0" fontId="6" fillId="0" borderId="79" xfId="0" applyFont="1" applyBorder="1" applyAlignment="1" applyProtection="1">
      <alignment horizontal="center"/>
      <protection locked="0"/>
    </xf>
    <xf numFmtId="171" fontId="6" fillId="0" borderId="64" xfId="42" applyFont="1" applyBorder="1" applyAlignment="1" applyProtection="1">
      <alignment/>
      <protection locked="0"/>
    </xf>
    <xf numFmtId="0" fontId="6" fillId="0" borderId="64" xfId="0" applyFont="1" applyBorder="1" applyAlignment="1" applyProtection="1">
      <alignment horizontal="center"/>
      <protection locked="0"/>
    </xf>
    <xf numFmtId="171" fontId="6" fillId="39" borderId="32" xfId="42" applyFont="1" applyFill="1" applyBorder="1" applyAlignment="1" applyProtection="1">
      <alignment horizontal="right"/>
      <protection locked="0"/>
    </xf>
    <xf numFmtId="171" fontId="6" fillId="39" borderId="37" xfId="42" applyFont="1" applyFill="1" applyBorder="1" applyAlignment="1" applyProtection="1">
      <alignment horizontal="right"/>
      <protection locked="0"/>
    </xf>
    <xf numFmtId="0" fontId="6" fillId="39" borderId="27" xfId="42" applyNumberFormat="1" applyFont="1" applyFill="1" applyBorder="1" applyAlignment="1" applyProtection="1">
      <alignment horizontal="center"/>
      <protection locked="0"/>
    </xf>
    <xf numFmtId="171" fontId="6" fillId="39" borderId="27" xfId="42" applyFont="1" applyFill="1" applyBorder="1" applyAlignment="1" applyProtection="1">
      <alignment horizontal="right"/>
      <protection locked="0"/>
    </xf>
    <xf numFmtId="0" fontId="67" fillId="0" borderId="0" xfId="0" applyFont="1" applyAlignment="1" applyProtection="1">
      <alignment/>
      <protection locked="0"/>
    </xf>
    <xf numFmtId="171" fontId="6" fillId="39" borderId="13" xfId="42" applyFont="1" applyFill="1" applyBorder="1" applyAlignment="1" applyProtection="1">
      <alignment/>
      <protection locked="0"/>
    </xf>
    <xf numFmtId="0" fontId="65" fillId="0" borderId="0" xfId="0" applyFont="1" applyAlignment="1" applyProtection="1">
      <alignment/>
      <protection locked="0"/>
    </xf>
    <xf numFmtId="171" fontId="6" fillId="0" borderId="10" xfId="42" applyFont="1" applyBorder="1" applyAlignment="1" applyProtection="1">
      <alignment/>
      <protection locked="0"/>
    </xf>
    <xf numFmtId="171" fontId="6" fillId="0" borderId="13" xfId="42" applyFont="1" applyBorder="1" applyAlignment="1" applyProtection="1">
      <alignment/>
      <protection locked="0"/>
    </xf>
    <xf numFmtId="171" fontId="6" fillId="0" borderId="0" xfId="42" applyFont="1" applyBorder="1" applyAlignment="1" applyProtection="1">
      <alignment/>
      <protection locked="0"/>
    </xf>
    <xf numFmtId="171" fontId="6" fillId="39" borderId="76" xfId="42" applyFont="1" applyFill="1" applyBorder="1" applyAlignment="1" applyProtection="1">
      <alignment/>
      <protection locked="0"/>
    </xf>
    <xf numFmtId="171" fontId="6" fillId="39" borderId="58" xfId="42" applyFont="1" applyFill="1" applyBorder="1" applyAlignment="1" applyProtection="1">
      <alignment/>
      <protection locked="0"/>
    </xf>
    <xf numFmtId="171" fontId="6" fillId="39" borderId="79" xfId="42" applyFont="1" applyFill="1" applyBorder="1" applyAlignment="1" applyProtection="1">
      <alignment/>
      <protection locked="0"/>
    </xf>
    <xf numFmtId="171" fontId="6" fillId="0" borderId="10" xfId="42" applyFont="1" applyBorder="1" applyAlignment="1" applyProtection="1">
      <alignment horizontal="center"/>
      <protection locked="0"/>
    </xf>
    <xf numFmtId="171" fontId="6" fillId="0" borderId="13" xfId="42" applyFont="1" applyBorder="1" applyAlignment="1" applyProtection="1">
      <alignment horizontal="center"/>
      <protection locked="0"/>
    </xf>
    <xf numFmtId="0" fontId="6" fillId="0" borderId="21" xfId="0" applyFont="1" applyBorder="1" applyAlignment="1" applyProtection="1">
      <alignment horizontal="left" wrapText="1"/>
      <protection locked="0"/>
    </xf>
    <xf numFmtId="0" fontId="6" fillId="0" borderId="36" xfId="0" applyFont="1" applyBorder="1" applyAlignment="1" applyProtection="1">
      <alignment horizontal="left" wrapText="1"/>
      <protection locked="0"/>
    </xf>
    <xf numFmtId="0" fontId="6" fillId="0" borderId="26" xfId="0" applyFont="1" applyBorder="1" applyAlignment="1" applyProtection="1">
      <alignment horizontal="left" wrapText="1"/>
      <protection locked="0"/>
    </xf>
    <xf numFmtId="0" fontId="8" fillId="0" borderId="0" xfId="0" applyFont="1" applyFill="1" applyBorder="1" applyAlignment="1">
      <alignment horizontal="right"/>
    </xf>
    <xf numFmtId="0" fontId="0" fillId="0" borderId="0" xfId="0" applyFont="1" applyFill="1" applyBorder="1" applyAlignment="1">
      <alignment horizontal="right"/>
    </xf>
    <xf numFmtId="0" fontId="0" fillId="0" borderId="0" xfId="0" applyFont="1" applyFill="1" applyBorder="1" applyAlignment="1">
      <alignment/>
    </xf>
    <xf numFmtId="171" fontId="8" fillId="0" borderId="0" xfId="42" applyFont="1" applyFill="1" applyBorder="1" applyAlignment="1">
      <alignment horizontal="center"/>
    </xf>
    <xf numFmtId="0" fontId="65" fillId="0" borderId="0" xfId="0" applyFont="1" applyFill="1" applyAlignment="1">
      <alignment/>
    </xf>
    <xf numFmtId="0" fontId="19" fillId="39" borderId="0" xfId="0" applyFont="1" applyFill="1" applyBorder="1" applyAlignment="1">
      <alignment vertical="top"/>
    </xf>
    <xf numFmtId="0" fontId="7" fillId="33" borderId="14" xfId="0" applyFont="1" applyFill="1" applyBorder="1" applyAlignment="1">
      <alignment vertical="center"/>
    </xf>
    <xf numFmtId="0" fontId="9" fillId="33" borderId="50" xfId="0" applyFont="1" applyFill="1" applyBorder="1" applyAlignment="1">
      <alignment vertical="center"/>
    </xf>
    <xf numFmtId="0" fontId="9" fillId="33" borderId="42" xfId="0" applyFont="1" applyFill="1" applyBorder="1" applyAlignment="1">
      <alignment vertical="center"/>
    </xf>
    <xf numFmtId="0" fontId="4" fillId="39" borderId="0" xfId="0" applyFont="1" applyFill="1" applyBorder="1" applyAlignment="1">
      <alignment horizontal="left"/>
    </xf>
    <xf numFmtId="0" fontId="0" fillId="39" borderId="0" xfId="0" applyFill="1" applyBorder="1" applyAlignment="1">
      <alignment/>
    </xf>
    <xf numFmtId="0" fontId="10" fillId="39" borderId="0" xfId="0" applyFont="1" applyFill="1" applyBorder="1" applyAlignment="1">
      <alignment/>
    </xf>
    <xf numFmtId="0" fontId="0" fillId="39" borderId="0" xfId="0" applyFill="1" applyAlignment="1">
      <alignment/>
    </xf>
    <xf numFmtId="0" fontId="5" fillId="39" borderId="0" xfId="0" applyFont="1" applyFill="1" applyBorder="1" applyAlignment="1">
      <alignment/>
    </xf>
    <xf numFmtId="0" fontId="7" fillId="35" borderId="84" xfId="0" applyFont="1" applyFill="1" applyBorder="1" applyAlignment="1">
      <alignment horizontal="center" vertical="center"/>
    </xf>
    <xf numFmtId="0" fontId="9" fillId="35" borderId="63" xfId="0" applyFont="1" applyFill="1" applyBorder="1" applyAlignment="1">
      <alignment horizontal="center" vertical="center"/>
    </xf>
    <xf numFmtId="0" fontId="9" fillId="35" borderId="80" xfId="0" applyFont="1" applyFill="1" applyBorder="1" applyAlignment="1">
      <alignment horizontal="center" vertical="center"/>
    </xf>
    <xf numFmtId="0" fontId="9" fillId="35" borderId="67" xfId="0" applyFont="1" applyFill="1" applyBorder="1" applyAlignment="1">
      <alignment horizontal="center" vertical="center"/>
    </xf>
    <xf numFmtId="0" fontId="9" fillId="35" borderId="11" xfId="0" applyFont="1" applyFill="1" applyBorder="1" applyAlignment="1">
      <alignment horizontal="center" vertical="center"/>
    </xf>
    <xf numFmtId="0" fontId="9" fillId="35" borderId="70" xfId="0" applyFont="1" applyFill="1" applyBorder="1" applyAlignment="1">
      <alignment horizontal="center" vertical="center"/>
    </xf>
    <xf numFmtId="0" fontId="0" fillId="39" borderId="10" xfId="0" applyFill="1" applyBorder="1" applyAlignment="1" applyProtection="1">
      <alignment horizontal="left" wrapText="1"/>
      <protection locked="0"/>
    </xf>
    <xf numFmtId="0" fontId="0" fillId="39" borderId="13" xfId="0" applyFill="1" applyBorder="1" applyAlignment="1" applyProtection="1">
      <alignment horizontal="left" wrapText="1"/>
      <protection locked="0"/>
    </xf>
    <xf numFmtId="0" fontId="6" fillId="0" borderId="59" xfId="0" applyFont="1" applyBorder="1" applyAlignment="1" applyProtection="1">
      <alignment horizontal="left" wrapText="1"/>
      <protection locked="0"/>
    </xf>
    <xf numFmtId="0" fontId="6" fillId="0" borderId="57" xfId="0" applyFont="1" applyBorder="1" applyAlignment="1" applyProtection="1">
      <alignment horizontal="left" wrapText="1"/>
      <protection locked="0"/>
    </xf>
    <xf numFmtId="0" fontId="6" fillId="0" borderId="45" xfId="0" applyFont="1" applyBorder="1" applyAlignment="1" applyProtection="1">
      <alignment horizontal="left" wrapText="1"/>
      <protection locked="0"/>
    </xf>
    <xf numFmtId="0" fontId="8" fillId="35" borderId="85" xfId="0" applyFont="1" applyFill="1" applyBorder="1" applyAlignment="1">
      <alignment horizontal="center" vertical="center"/>
    </xf>
    <xf numFmtId="0" fontId="6" fillId="35" borderId="21" xfId="0" applyFont="1" applyFill="1" applyBorder="1" applyAlignment="1">
      <alignment horizontal="center" vertical="center"/>
    </xf>
    <xf numFmtId="0" fontId="6" fillId="35" borderId="26" xfId="0" applyFont="1" applyFill="1" applyBorder="1" applyAlignment="1">
      <alignment horizontal="center" vertical="center"/>
    </xf>
    <xf numFmtId="0" fontId="8" fillId="34" borderId="14" xfId="0" applyFont="1" applyFill="1" applyBorder="1" applyAlignment="1">
      <alignment horizontal="right"/>
    </xf>
    <xf numFmtId="0" fontId="8" fillId="34" borderId="50" xfId="0" applyFont="1" applyFill="1" applyBorder="1" applyAlignment="1">
      <alignment horizontal="right"/>
    </xf>
    <xf numFmtId="0" fontId="8" fillId="34" borderId="74" xfId="0" applyFont="1" applyFill="1" applyBorder="1" applyAlignment="1">
      <alignment horizontal="right"/>
    </xf>
    <xf numFmtId="0" fontId="8" fillId="35" borderId="15" xfId="0" applyFont="1" applyFill="1" applyBorder="1" applyAlignment="1">
      <alignment horizontal="center" vertical="center" wrapText="1"/>
    </xf>
    <xf numFmtId="0" fontId="0" fillId="35" borderId="22" xfId="0" applyFill="1" applyBorder="1" applyAlignment="1">
      <alignment horizontal="center" vertical="center"/>
    </xf>
    <xf numFmtId="0" fontId="0" fillId="35" borderId="27" xfId="0" applyFill="1" applyBorder="1" applyAlignment="1">
      <alignment horizontal="center" vertical="center"/>
    </xf>
    <xf numFmtId="0" fontId="0" fillId="0" borderId="50" xfId="0" applyBorder="1" applyAlignment="1">
      <alignment horizontal="right"/>
    </xf>
    <xf numFmtId="0" fontId="0" fillId="0" borderId="74" xfId="0" applyBorder="1" applyAlignment="1">
      <alignment horizontal="right"/>
    </xf>
    <xf numFmtId="0" fontId="6" fillId="35" borderId="22" xfId="0" applyFont="1" applyFill="1" applyBorder="1" applyAlignment="1">
      <alignment horizontal="center" vertical="center"/>
    </xf>
    <xf numFmtId="0" fontId="6" fillId="35" borderId="27" xfId="0" applyFont="1" applyFill="1" applyBorder="1" applyAlignment="1">
      <alignment horizontal="center" vertical="center"/>
    </xf>
    <xf numFmtId="0" fontId="8" fillId="35" borderId="83" xfId="0" applyFont="1" applyFill="1" applyBorder="1" applyAlignment="1">
      <alignment horizontal="center" vertical="center" wrapText="1"/>
    </xf>
    <xf numFmtId="0" fontId="6" fillId="35" borderId="47" xfId="0" applyFont="1" applyFill="1" applyBorder="1" applyAlignment="1">
      <alignment horizontal="center" vertical="center"/>
    </xf>
    <xf numFmtId="0" fontId="6" fillId="35" borderId="55" xfId="0" applyFont="1" applyFill="1" applyBorder="1" applyAlignment="1">
      <alignment horizontal="center" vertical="center"/>
    </xf>
    <xf numFmtId="0" fontId="0" fillId="0" borderId="50" xfId="0" applyFont="1" applyBorder="1" applyAlignment="1">
      <alignment horizontal="right"/>
    </xf>
    <xf numFmtId="0" fontId="0" fillId="0" borderId="74" xfId="0" applyFont="1" applyBorder="1" applyAlignment="1">
      <alignment horizontal="right"/>
    </xf>
    <xf numFmtId="0" fontId="8" fillId="35" borderId="22" xfId="0" applyFont="1" applyFill="1" applyBorder="1" applyAlignment="1">
      <alignment horizontal="center" vertical="center" wrapText="1"/>
    </xf>
    <xf numFmtId="0" fontId="8" fillId="35" borderId="27" xfId="0" applyFont="1" applyFill="1" applyBorder="1" applyAlignment="1">
      <alignment horizontal="center" vertical="center" wrapText="1"/>
    </xf>
    <xf numFmtId="0" fontId="0" fillId="35" borderId="22" xfId="0" applyFill="1" applyBorder="1" applyAlignment="1">
      <alignment vertical="center"/>
    </xf>
    <xf numFmtId="0" fontId="0" fillId="35" borderId="27" xfId="0" applyFill="1" applyBorder="1" applyAlignment="1">
      <alignment vertical="center"/>
    </xf>
    <xf numFmtId="0" fontId="0" fillId="35" borderId="22" xfId="0" applyFill="1" applyBorder="1" applyAlignment="1">
      <alignment horizontal="center"/>
    </xf>
    <xf numFmtId="0" fontId="0" fillId="35" borderId="27" xfId="0" applyFill="1" applyBorder="1" applyAlignment="1">
      <alignment horizontal="center"/>
    </xf>
    <xf numFmtId="0" fontId="6" fillId="35" borderId="22" xfId="0" applyFont="1" applyFill="1" applyBorder="1" applyAlignment="1">
      <alignment vertical="center" wrapText="1"/>
    </xf>
    <xf numFmtId="0" fontId="6" fillId="35" borderId="27" xfId="0" applyFont="1" applyFill="1" applyBorder="1" applyAlignment="1">
      <alignment vertical="center" wrapText="1"/>
    </xf>
    <xf numFmtId="0" fontId="8" fillId="35" borderId="86" xfId="0" applyFont="1" applyFill="1" applyBorder="1" applyAlignment="1">
      <alignment horizontal="center" vertical="center" wrapText="1"/>
    </xf>
    <xf numFmtId="0" fontId="0" fillId="35" borderId="23" xfId="0" applyFont="1" applyFill="1" applyBorder="1" applyAlignment="1">
      <alignment vertical="center"/>
    </xf>
    <xf numFmtId="0" fontId="0" fillId="35" borderId="61" xfId="0" applyFont="1" applyFill="1" applyBorder="1" applyAlignment="1">
      <alignment vertical="center"/>
    </xf>
    <xf numFmtId="0" fontId="6" fillId="39" borderId="0" xfId="0" applyFont="1" applyFill="1" applyAlignment="1">
      <alignment vertical="top" wrapText="1"/>
    </xf>
    <xf numFmtId="0" fontId="0" fillId="0" borderId="0" xfId="0" applyFont="1" applyAlignment="1">
      <alignment wrapText="1"/>
    </xf>
    <xf numFmtId="0" fontId="0" fillId="0" borderId="50" xfId="0" applyBorder="1" applyAlignment="1">
      <alignment/>
    </xf>
    <xf numFmtId="0" fontId="0" fillId="0" borderId="74" xfId="0" applyBorder="1" applyAlignment="1">
      <alignment/>
    </xf>
    <xf numFmtId="0" fontId="0" fillId="0" borderId="74" xfId="0" applyFont="1" applyBorder="1" applyAlignment="1">
      <alignment/>
    </xf>
    <xf numFmtId="0" fontId="8" fillId="35" borderId="14" xfId="0" applyFont="1" applyFill="1" applyBorder="1" applyAlignment="1">
      <alignment horizontal="right"/>
    </xf>
    <xf numFmtId="0" fontId="0" fillId="0" borderId="42" xfId="0" applyBorder="1" applyAlignment="1">
      <alignment/>
    </xf>
    <xf numFmtId="0" fontId="0" fillId="35" borderId="23" xfId="0" applyFill="1" applyBorder="1" applyAlignment="1">
      <alignment vertical="center"/>
    </xf>
    <xf numFmtId="0" fontId="0" fillId="35" borderId="61" xfId="0" applyFill="1" applyBorder="1" applyAlignment="1">
      <alignment vertical="center"/>
    </xf>
    <xf numFmtId="0" fontId="9" fillId="0" borderId="0" xfId="58" applyFont="1" applyAlignment="1" quotePrefix="1">
      <alignment vertical="top" wrapText="1"/>
      <protection/>
    </xf>
    <xf numFmtId="0" fontId="0" fillId="0" borderId="0" xfId="0" applyFont="1" applyAlignment="1">
      <alignment vertical="top" wrapText="1"/>
    </xf>
    <xf numFmtId="0" fontId="8" fillId="40" borderId="46" xfId="0" applyFont="1" applyFill="1" applyBorder="1" applyAlignment="1">
      <alignment horizontal="center" vertical="center" wrapText="1"/>
    </xf>
    <xf numFmtId="0" fontId="8" fillId="40" borderId="50" xfId="0" applyFont="1" applyFill="1" applyBorder="1" applyAlignment="1">
      <alignment horizontal="center" vertical="center"/>
    </xf>
    <xf numFmtId="0" fontId="8" fillId="40" borderId="42" xfId="0" applyFont="1" applyFill="1" applyBorder="1" applyAlignment="1">
      <alignment horizontal="center" vertical="center"/>
    </xf>
    <xf numFmtId="0" fontId="6" fillId="0" borderId="18" xfId="0" applyFont="1" applyBorder="1" applyAlignment="1" applyProtection="1">
      <alignment horizontal="left" wrapText="1"/>
      <protection locked="0"/>
    </xf>
    <xf numFmtId="0" fontId="6" fillId="0" borderId="52" xfId="0" applyFont="1" applyBorder="1" applyAlignment="1" applyProtection="1">
      <alignment horizontal="left" wrapText="1"/>
      <protection locked="0"/>
    </xf>
    <xf numFmtId="0" fontId="6" fillId="0" borderId="43" xfId="0" applyFont="1" applyBorder="1" applyAlignment="1" applyProtection="1">
      <alignment horizontal="left" wrapText="1"/>
      <protection locked="0"/>
    </xf>
    <xf numFmtId="0" fontId="6" fillId="0" borderId="58" xfId="0" applyFont="1" applyBorder="1" applyAlignment="1" applyProtection="1">
      <alignment horizontal="left" wrapText="1"/>
      <protection locked="0"/>
    </xf>
    <xf numFmtId="0" fontId="6" fillId="0" borderId="13" xfId="0" applyFont="1" applyBorder="1" applyAlignment="1" applyProtection="1">
      <alignment horizontal="left" wrapText="1"/>
      <protection locked="0"/>
    </xf>
    <xf numFmtId="0" fontId="6" fillId="0" borderId="44" xfId="0" applyFont="1" applyBorder="1" applyAlignment="1" applyProtection="1">
      <alignment horizontal="left" wrapText="1"/>
      <protection locked="0"/>
    </xf>
    <xf numFmtId="0" fontId="11" fillId="37" borderId="38" xfId="0" applyFont="1" applyFill="1" applyBorder="1" applyAlignment="1">
      <alignment horizontal="left" wrapText="1"/>
    </xf>
    <xf numFmtId="0" fontId="0" fillId="0" borderId="64" xfId="0" applyFont="1" applyBorder="1" applyAlignment="1">
      <alignment/>
    </xf>
    <xf numFmtId="0" fontId="0" fillId="0" borderId="39" xfId="0" applyFont="1" applyBorder="1" applyAlignment="1">
      <alignment/>
    </xf>
    <xf numFmtId="0" fontId="11" fillId="37" borderId="36" xfId="0" applyFont="1" applyFill="1" applyBorder="1" applyAlignment="1">
      <alignment horizontal="left" wrapText="1"/>
    </xf>
    <xf numFmtId="0" fontId="0" fillId="0" borderId="37" xfId="0" applyFont="1" applyBorder="1" applyAlignment="1">
      <alignment/>
    </xf>
    <xf numFmtId="0" fontId="0" fillId="0" borderId="24" xfId="0" applyFont="1" applyBorder="1" applyAlignment="1">
      <alignment/>
    </xf>
    <xf numFmtId="0" fontId="7" fillId="0" borderId="84" xfId="0" applyFont="1" applyBorder="1" applyAlignment="1">
      <alignment horizontal="center" vertical="center"/>
    </xf>
    <xf numFmtId="0" fontId="9" fillId="0" borderId="63" xfId="0" applyFont="1" applyBorder="1" applyAlignment="1">
      <alignment horizontal="center" vertical="center"/>
    </xf>
    <xf numFmtId="0" fontId="9" fillId="0" borderId="80" xfId="0" applyFont="1" applyBorder="1" applyAlignment="1">
      <alignment horizontal="center" vertical="center"/>
    </xf>
    <xf numFmtId="0" fontId="9" fillId="0" borderId="67" xfId="0" applyFont="1" applyBorder="1" applyAlignment="1">
      <alignment horizontal="center" vertical="center"/>
    </xf>
    <xf numFmtId="0" fontId="9" fillId="0" borderId="11" xfId="0" applyFont="1" applyBorder="1" applyAlignment="1">
      <alignment horizontal="center" vertical="center"/>
    </xf>
    <xf numFmtId="0" fontId="9" fillId="0" borderId="70" xfId="0" applyFont="1" applyBorder="1" applyAlignment="1">
      <alignment horizontal="center" vertical="center"/>
    </xf>
    <xf numFmtId="0" fontId="10" fillId="0" borderId="0" xfId="0" applyFont="1" applyBorder="1" applyAlignment="1">
      <alignment/>
    </xf>
    <xf numFmtId="0" fontId="0" fillId="0" borderId="0" xfId="0" applyAlignment="1">
      <alignment/>
    </xf>
    <xf numFmtId="0" fontId="5" fillId="0" borderId="0" xfId="0" applyFont="1" applyBorder="1" applyAlignment="1">
      <alignment/>
    </xf>
    <xf numFmtId="0" fontId="4" fillId="0" borderId="11" xfId="0" applyFont="1" applyBorder="1" applyAlignment="1">
      <alignment horizontal="left"/>
    </xf>
    <xf numFmtId="0" fontId="0" fillId="0" borderId="11" xfId="0" applyBorder="1" applyAlignment="1">
      <alignment/>
    </xf>
    <xf numFmtId="0" fontId="8" fillId="35" borderId="46" xfId="0" applyFont="1" applyFill="1" applyBorder="1" applyAlignment="1">
      <alignment/>
    </xf>
    <xf numFmtId="0" fontId="8" fillId="35" borderId="50" xfId="0" applyFont="1" applyFill="1" applyBorder="1" applyAlignment="1">
      <alignment/>
    </xf>
    <xf numFmtId="0" fontId="8" fillId="0" borderId="85" xfId="0" applyFont="1" applyBorder="1" applyAlignment="1">
      <alignment horizontal="center"/>
    </xf>
    <xf numFmtId="0" fontId="6" fillId="0" borderId="21" xfId="0" applyFont="1" applyBorder="1" applyAlignment="1">
      <alignment horizontal="center"/>
    </xf>
    <xf numFmtId="0" fontId="6" fillId="0" borderId="26" xfId="0" applyFont="1" applyBorder="1" applyAlignment="1">
      <alignment horizontal="center"/>
    </xf>
    <xf numFmtId="0" fontId="8" fillId="0" borderId="86" xfId="0" applyFont="1" applyBorder="1" applyAlignment="1">
      <alignment horizontal="center" wrapText="1"/>
    </xf>
    <xf numFmtId="0" fontId="6" fillId="0" borderId="23" xfId="0" applyFont="1" applyBorder="1" applyAlignment="1">
      <alignment horizontal="center"/>
    </xf>
    <xf numFmtId="0" fontId="6" fillId="0" borderId="61" xfId="0" applyFont="1" applyBorder="1" applyAlignment="1">
      <alignment horizontal="center"/>
    </xf>
    <xf numFmtId="0" fontId="8" fillId="0" borderId="15" xfId="0" applyFont="1" applyBorder="1" applyAlignment="1">
      <alignment horizontal="center" wrapText="1"/>
    </xf>
    <xf numFmtId="0" fontId="6" fillId="0" borderId="22" xfId="0" applyFont="1" applyBorder="1" applyAlignment="1">
      <alignment horizontal="center"/>
    </xf>
    <xf numFmtId="0" fontId="6" fillId="0" borderId="27" xfId="0" applyFont="1" applyBorder="1" applyAlignment="1">
      <alignment horizontal="center"/>
    </xf>
    <xf numFmtId="0" fontId="8" fillId="0" borderId="15" xfId="0" applyFont="1" applyFill="1" applyBorder="1" applyAlignment="1">
      <alignment horizontal="center" wrapText="1"/>
    </xf>
    <xf numFmtId="0" fontId="6" fillId="0" borderId="22" xfId="0" applyFont="1" applyBorder="1" applyAlignment="1">
      <alignment wrapText="1"/>
    </xf>
    <xf numFmtId="0" fontId="6" fillId="0" borderId="27" xfId="0" applyFont="1" applyBorder="1" applyAlignment="1">
      <alignment wrapText="1"/>
    </xf>
    <xf numFmtId="0" fontId="8" fillId="0" borderId="83" xfId="0" applyFont="1" applyBorder="1" applyAlignment="1">
      <alignment horizontal="center" wrapText="1"/>
    </xf>
    <xf numFmtId="0" fontId="6" fillId="0" borderId="47" xfId="0" applyFont="1" applyBorder="1" applyAlignment="1">
      <alignment horizontal="center"/>
    </xf>
    <xf numFmtId="0" fontId="6" fillId="0" borderId="55" xfId="0" applyFont="1" applyBorder="1" applyAlignment="1">
      <alignment horizontal="center"/>
    </xf>
    <xf numFmtId="0" fontId="8" fillId="34" borderId="46" xfId="0" applyFont="1" applyFill="1" applyBorder="1" applyAlignment="1">
      <alignment/>
    </xf>
    <xf numFmtId="0" fontId="6" fillId="34" borderId="42" xfId="0"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L28"/>
  <sheetViews>
    <sheetView zoomScalePageLayoutView="0" workbookViewId="0" topLeftCell="A10">
      <selection activeCell="A10" sqref="A1:IV16384"/>
    </sheetView>
  </sheetViews>
  <sheetFormatPr defaultColWidth="9.140625" defaultRowHeight="12.75"/>
  <cols>
    <col min="1" max="1" width="3.8515625" style="278" customWidth="1"/>
    <col min="2" max="2" width="5.421875" style="278" customWidth="1"/>
    <col min="3" max="3" width="9.140625" style="278" customWidth="1"/>
    <col min="4" max="4" width="20.140625" style="278" customWidth="1"/>
    <col min="5" max="8" width="9.140625" style="278" customWidth="1"/>
    <col min="9" max="9" width="23.421875" style="278" customWidth="1"/>
    <col min="10" max="10" width="12.00390625" style="278" customWidth="1"/>
    <col min="11" max="11" width="24.421875" style="278" customWidth="1"/>
    <col min="12" max="12" width="3.421875" style="278" customWidth="1"/>
    <col min="13" max="16384" width="9.140625" style="278" customWidth="1"/>
  </cols>
  <sheetData>
    <row r="2" spans="2:11" ht="21.75" customHeight="1">
      <c r="B2" s="279"/>
      <c r="C2" s="280"/>
      <c r="D2" s="280"/>
      <c r="E2" s="280"/>
      <c r="F2" s="280"/>
      <c r="G2" s="280"/>
      <c r="H2" s="280"/>
      <c r="I2" s="280"/>
      <c r="J2" s="280"/>
      <c r="K2" s="281"/>
    </row>
    <row r="3" spans="2:11" ht="21.75" customHeight="1">
      <c r="B3" s="282"/>
      <c r="C3" s="284"/>
      <c r="D3" s="284"/>
      <c r="E3" s="284"/>
      <c r="F3" s="284"/>
      <c r="G3" s="284"/>
      <c r="H3" s="284"/>
      <c r="I3" s="284"/>
      <c r="J3" s="284"/>
      <c r="K3" s="285"/>
    </row>
    <row r="4" spans="2:11" ht="21.75" customHeight="1">
      <c r="B4" s="282"/>
      <c r="C4" s="292" t="s">
        <v>162</v>
      </c>
      <c r="D4" s="284"/>
      <c r="E4" s="284"/>
      <c r="F4" s="284"/>
      <c r="G4" s="284"/>
      <c r="H4" s="284"/>
      <c r="I4" s="284"/>
      <c r="J4" s="284"/>
      <c r="K4" s="285"/>
    </row>
    <row r="5" spans="2:11" ht="21.75" customHeight="1">
      <c r="B5" s="282"/>
      <c r="C5" s="283"/>
      <c r="D5" s="284"/>
      <c r="E5" s="284"/>
      <c r="F5" s="284"/>
      <c r="G5" s="284"/>
      <c r="H5" s="284"/>
      <c r="I5" s="284"/>
      <c r="J5" s="284"/>
      <c r="K5" s="285"/>
    </row>
    <row r="6" spans="2:11" ht="21.75" customHeight="1">
      <c r="B6" s="282"/>
      <c r="C6" s="284"/>
      <c r="D6" s="283"/>
      <c r="E6" s="284"/>
      <c r="F6" s="284"/>
      <c r="G6" s="284"/>
      <c r="H6" s="284"/>
      <c r="I6" s="284"/>
      <c r="J6" s="284"/>
      <c r="K6" s="285"/>
    </row>
    <row r="7" spans="2:11" ht="21.75" customHeight="1">
      <c r="B7" s="282"/>
      <c r="C7" s="286" t="s">
        <v>148</v>
      </c>
      <c r="D7" s="287" t="s">
        <v>161</v>
      </c>
      <c r="E7" s="287" t="s">
        <v>153</v>
      </c>
      <c r="F7" s="284"/>
      <c r="G7" s="284"/>
      <c r="H7" s="284"/>
      <c r="I7" s="284"/>
      <c r="J7" s="284"/>
      <c r="K7" s="285"/>
    </row>
    <row r="8" spans="2:11" ht="21.75" customHeight="1">
      <c r="B8" s="282"/>
      <c r="C8" s="288"/>
      <c r="D8" s="283" t="s">
        <v>3</v>
      </c>
      <c r="E8" s="284"/>
      <c r="F8" s="284"/>
      <c r="G8" s="284"/>
      <c r="H8" s="284"/>
      <c r="I8" s="284"/>
      <c r="J8" s="284"/>
      <c r="K8" s="285"/>
    </row>
    <row r="9" spans="2:11" ht="21.75" customHeight="1">
      <c r="B9" s="282"/>
      <c r="C9" s="286" t="s">
        <v>149</v>
      </c>
      <c r="D9" s="287" t="s">
        <v>155</v>
      </c>
      <c r="E9" s="287" t="s">
        <v>154</v>
      </c>
      <c r="F9" s="284"/>
      <c r="G9" s="284"/>
      <c r="H9" s="284"/>
      <c r="I9" s="284"/>
      <c r="J9" s="284"/>
      <c r="K9" s="285"/>
    </row>
    <row r="10" spans="2:11" ht="21.75" customHeight="1">
      <c r="B10" s="282"/>
      <c r="C10" s="288"/>
      <c r="D10" s="283"/>
      <c r="E10" s="284"/>
      <c r="F10" s="284"/>
      <c r="G10" s="284"/>
      <c r="H10" s="284"/>
      <c r="I10" s="284"/>
      <c r="J10" s="284"/>
      <c r="K10" s="285"/>
    </row>
    <row r="11" spans="2:11" ht="21.75" customHeight="1">
      <c r="B11" s="282"/>
      <c r="C11" s="286" t="s">
        <v>150</v>
      </c>
      <c r="D11" s="287" t="s">
        <v>157</v>
      </c>
      <c r="E11" s="287" t="s">
        <v>156</v>
      </c>
      <c r="F11" s="284"/>
      <c r="G11" s="284"/>
      <c r="H11" s="284"/>
      <c r="I11" s="284"/>
      <c r="J11" s="284"/>
      <c r="K11" s="285"/>
    </row>
    <row r="12" spans="2:11" ht="21.75" customHeight="1">
      <c r="B12" s="282"/>
      <c r="C12" s="288"/>
      <c r="D12" s="283"/>
      <c r="E12" s="284"/>
      <c r="F12" s="284"/>
      <c r="G12" s="284"/>
      <c r="H12" s="284"/>
      <c r="I12" s="284"/>
      <c r="J12" s="284"/>
      <c r="K12" s="285"/>
    </row>
    <row r="13" spans="2:11" ht="21.75" customHeight="1">
      <c r="B13" s="282"/>
      <c r="C13" s="286" t="s">
        <v>151</v>
      </c>
      <c r="D13" s="287" t="s">
        <v>159</v>
      </c>
      <c r="E13" s="287" t="s">
        <v>158</v>
      </c>
      <c r="F13" s="284"/>
      <c r="G13" s="284"/>
      <c r="H13" s="284"/>
      <c r="I13" s="284"/>
      <c r="J13" s="284"/>
      <c r="K13" s="285"/>
    </row>
    <row r="14" spans="2:11" ht="21.75" customHeight="1">
      <c r="B14" s="282"/>
      <c r="C14" s="288"/>
      <c r="D14" s="283"/>
      <c r="E14" s="284"/>
      <c r="F14" s="284"/>
      <c r="G14" s="284"/>
      <c r="H14" s="284"/>
      <c r="I14" s="284"/>
      <c r="J14" s="284"/>
      <c r="K14" s="285"/>
    </row>
    <row r="15" spans="2:11" ht="21.75" customHeight="1">
      <c r="B15" s="282"/>
      <c r="C15" s="286" t="s">
        <v>152</v>
      </c>
      <c r="D15" s="287" t="s">
        <v>160</v>
      </c>
      <c r="E15" s="283" t="s">
        <v>163</v>
      </c>
      <c r="F15" s="284"/>
      <c r="G15" s="284"/>
      <c r="H15" s="284"/>
      <c r="I15" s="284"/>
      <c r="J15" s="284"/>
      <c r="K15" s="285"/>
    </row>
    <row r="16" spans="2:11" ht="21.75" customHeight="1">
      <c r="B16" s="282"/>
      <c r="C16" s="284"/>
      <c r="D16" s="283"/>
      <c r="E16" s="284"/>
      <c r="F16" s="284"/>
      <c r="G16" s="284"/>
      <c r="H16" s="284"/>
      <c r="I16" s="284"/>
      <c r="J16" s="284"/>
      <c r="K16" s="285"/>
    </row>
    <row r="17" spans="2:11" ht="21.75" customHeight="1">
      <c r="B17" s="289"/>
      <c r="C17" s="290"/>
      <c r="D17" s="295"/>
      <c r="E17" s="290"/>
      <c r="F17" s="290"/>
      <c r="G17" s="290"/>
      <c r="H17" s="290"/>
      <c r="I17" s="290"/>
      <c r="J17" s="290"/>
      <c r="K17" s="291"/>
    </row>
    <row r="18" spans="2:11" ht="21.75" customHeight="1">
      <c r="B18" s="282"/>
      <c r="C18" s="284"/>
      <c r="D18" s="283"/>
      <c r="E18" s="284"/>
      <c r="F18" s="284"/>
      <c r="G18" s="284"/>
      <c r="H18" s="284"/>
      <c r="I18" s="284"/>
      <c r="J18" s="284"/>
      <c r="K18" s="285"/>
    </row>
    <row r="19" spans="2:12" ht="21.75" customHeight="1">
      <c r="B19" s="282"/>
      <c r="C19" s="286" t="s">
        <v>169</v>
      </c>
      <c r="D19" s="294" t="s">
        <v>168</v>
      </c>
      <c r="E19" s="293" t="s">
        <v>164</v>
      </c>
      <c r="F19" s="284"/>
      <c r="G19" s="284"/>
      <c r="H19" s="284"/>
      <c r="I19" s="284"/>
      <c r="J19" s="284"/>
      <c r="K19" s="285"/>
      <c r="L19" s="278" t="s">
        <v>3</v>
      </c>
    </row>
    <row r="20" spans="2:11" ht="21.75" customHeight="1">
      <c r="B20" s="282"/>
      <c r="C20" s="288"/>
      <c r="D20" s="288" t="s">
        <v>3</v>
      </c>
      <c r="E20" s="284"/>
      <c r="F20" s="284"/>
      <c r="G20" s="284"/>
      <c r="H20" s="284"/>
      <c r="I20" s="284"/>
      <c r="J20" s="284"/>
      <c r="K20" s="285"/>
    </row>
    <row r="21" spans="2:11" ht="21.75" customHeight="1">
      <c r="B21" s="282"/>
      <c r="C21" s="286" t="s">
        <v>170</v>
      </c>
      <c r="D21" s="294" t="s">
        <v>168</v>
      </c>
      <c r="E21" s="293" t="s">
        <v>165</v>
      </c>
      <c r="F21" s="284"/>
      <c r="G21" s="284"/>
      <c r="H21" s="284"/>
      <c r="I21" s="284"/>
      <c r="J21" s="284"/>
      <c r="K21" s="285"/>
    </row>
    <row r="22" spans="2:11" ht="21.75" customHeight="1">
      <c r="B22" s="282"/>
      <c r="C22" s="288"/>
      <c r="D22" s="288"/>
      <c r="E22" s="284"/>
      <c r="F22" s="284"/>
      <c r="G22" s="284"/>
      <c r="H22" s="284"/>
      <c r="I22" s="284"/>
      <c r="J22" s="284"/>
      <c r="K22" s="285"/>
    </row>
    <row r="23" spans="2:11" ht="21.75" customHeight="1">
      <c r="B23" s="282"/>
      <c r="C23" s="286" t="s">
        <v>171</v>
      </c>
      <c r="D23" s="294" t="s">
        <v>168</v>
      </c>
      <c r="E23" s="293" t="s">
        <v>166</v>
      </c>
      <c r="F23" s="284"/>
      <c r="G23" s="284"/>
      <c r="H23" s="284"/>
      <c r="I23" s="284"/>
      <c r="J23" s="284"/>
      <c r="K23" s="285"/>
    </row>
    <row r="24" spans="2:11" ht="21.75" customHeight="1">
      <c r="B24" s="282"/>
      <c r="C24" s="288"/>
      <c r="D24" s="288"/>
      <c r="E24" s="284" t="s">
        <v>3</v>
      </c>
      <c r="F24" s="284"/>
      <c r="G24" s="284"/>
      <c r="H24" s="284"/>
      <c r="I24" s="284"/>
      <c r="J24" s="284"/>
      <c r="K24" s="285"/>
    </row>
    <row r="25" spans="2:11" ht="21.75" customHeight="1">
      <c r="B25" s="282"/>
      <c r="C25" s="286" t="s">
        <v>172</v>
      </c>
      <c r="D25" s="294" t="s">
        <v>168</v>
      </c>
      <c r="E25" s="293" t="s">
        <v>167</v>
      </c>
      <c r="F25" s="284"/>
      <c r="G25" s="284"/>
      <c r="H25" s="284"/>
      <c r="I25" s="284"/>
      <c r="J25" s="284"/>
      <c r="K25" s="285"/>
    </row>
    <row r="26" spans="2:11" ht="21.75" customHeight="1">
      <c r="B26" s="282"/>
      <c r="C26" s="288"/>
      <c r="D26" s="283"/>
      <c r="E26" s="284"/>
      <c r="F26" s="284"/>
      <c r="G26" s="284"/>
      <c r="H26" s="284"/>
      <c r="I26" s="284"/>
      <c r="J26" s="284"/>
      <c r="K26" s="285"/>
    </row>
    <row r="27" spans="2:11" ht="21.75" customHeight="1">
      <c r="B27" s="282"/>
      <c r="C27" s="288"/>
      <c r="D27" s="283"/>
      <c r="E27" s="284"/>
      <c r="F27" s="284"/>
      <c r="G27" s="284"/>
      <c r="H27" s="284"/>
      <c r="I27" s="284"/>
      <c r="J27" s="284"/>
      <c r="K27" s="285"/>
    </row>
    <row r="28" spans="2:11" ht="21.75" customHeight="1">
      <c r="B28" s="289"/>
      <c r="C28" s="290"/>
      <c r="D28" s="290"/>
      <c r="E28" s="290"/>
      <c r="F28" s="290"/>
      <c r="G28" s="290"/>
      <c r="H28" s="290"/>
      <c r="I28" s="290"/>
      <c r="J28" s="290"/>
      <c r="K28" s="291"/>
    </row>
  </sheetData>
  <sheetProtection/>
  <printOptions/>
  <pageMargins left="0.38" right="0.2" top="1.33" bottom="1" header="0.5" footer="0.5"/>
  <pageSetup horizontalDpi="600" verticalDpi="600" orientation="portrait" paperSize="9" scale="75" r:id="rId1"/>
  <headerFooter alignWithMargins="0">
    <oddFooter>&amp;L&amp;"Verdana,Italic"&amp;8Industry Development Grants
- MASTER Application Form@1Apr05</oddFooter>
  </headerFooter>
</worksheet>
</file>

<file path=xl/worksheets/sheet2.xml><?xml version="1.0" encoding="utf-8"?>
<worksheet xmlns="http://schemas.openxmlformats.org/spreadsheetml/2006/main" xmlns:r="http://schemas.openxmlformats.org/officeDocument/2006/relationships">
  <dimension ref="B2:J20"/>
  <sheetViews>
    <sheetView zoomScalePageLayoutView="0" workbookViewId="0" topLeftCell="A1">
      <selection activeCell="A1" sqref="A1:IV16384"/>
    </sheetView>
  </sheetViews>
  <sheetFormatPr defaultColWidth="9.140625" defaultRowHeight="12.75"/>
  <cols>
    <col min="1" max="1" width="3.8515625" style="278" customWidth="1"/>
    <col min="2" max="2" width="5.421875" style="278" customWidth="1"/>
    <col min="3" max="3" width="12.7109375" style="278" bestFit="1" customWidth="1"/>
    <col min="4" max="4" width="20.140625" style="278" customWidth="1"/>
    <col min="5" max="8" width="9.140625" style="278" customWidth="1"/>
    <col min="9" max="9" width="20.00390625" style="278" customWidth="1"/>
    <col min="10" max="10" width="3.140625" style="278" customWidth="1"/>
    <col min="11" max="11" width="3.421875" style="278" customWidth="1"/>
    <col min="12" max="16384" width="9.140625" style="278" customWidth="1"/>
  </cols>
  <sheetData>
    <row r="2" spans="2:10" ht="21.75" customHeight="1">
      <c r="B2" s="279"/>
      <c r="C2" s="280"/>
      <c r="D2" s="280"/>
      <c r="E2" s="280"/>
      <c r="F2" s="280"/>
      <c r="G2" s="280"/>
      <c r="H2" s="280"/>
      <c r="I2" s="280"/>
      <c r="J2" s="281"/>
    </row>
    <row r="3" spans="2:10" ht="21.75" customHeight="1">
      <c r="B3" s="282"/>
      <c r="C3" s="284"/>
      <c r="D3" s="284"/>
      <c r="E3" s="284"/>
      <c r="F3" s="284"/>
      <c r="G3" s="284"/>
      <c r="H3" s="284"/>
      <c r="I3" s="284"/>
      <c r="J3" s="285"/>
    </row>
    <row r="4" spans="2:10" ht="21.75" customHeight="1">
      <c r="B4" s="282"/>
      <c r="C4" s="292" t="s">
        <v>177</v>
      </c>
      <c r="D4" s="284"/>
      <c r="E4" s="284"/>
      <c r="F4" s="284"/>
      <c r="G4" s="284"/>
      <c r="H4" s="284"/>
      <c r="I4" s="284"/>
      <c r="J4" s="285"/>
    </row>
    <row r="5" spans="2:10" ht="21.75" customHeight="1">
      <c r="B5" s="282"/>
      <c r="C5" s="296" t="s">
        <v>178</v>
      </c>
      <c r="D5" s="284"/>
      <c r="E5" s="284"/>
      <c r="F5" s="284"/>
      <c r="G5" s="284"/>
      <c r="H5" s="284"/>
      <c r="I5" s="284"/>
      <c r="J5" s="285"/>
    </row>
    <row r="6" spans="2:10" ht="21.75" customHeight="1">
      <c r="B6" s="282"/>
      <c r="C6" s="296" t="s">
        <v>179</v>
      </c>
      <c r="D6" s="284"/>
      <c r="E6" s="284"/>
      <c r="F6" s="284"/>
      <c r="G6" s="284"/>
      <c r="H6" s="284"/>
      <c r="I6" s="284"/>
      <c r="J6" s="285"/>
    </row>
    <row r="7" spans="2:10" ht="21.75" customHeight="1">
      <c r="B7" s="282"/>
      <c r="C7" s="292" t="s">
        <v>180</v>
      </c>
      <c r="D7" s="284"/>
      <c r="E7" s="284"/>
      <c r="F7" s="284"/>
      <c r="G7" s="284"/>
      <c r="H7" s="284"/>
      <c r="I7" s="284"/>
      <c r="J7" s="285"/>
    </row>
    <row r="8" spans="2:10" ht="21.75" customHeight="1">
      <c r="B8" s="282"/>
      <c r="C8" s="283"/>
      <c r="D8" s="284"/>
      <c r="E8" s="284"/>
      <c r="F8" s="284"/>
      <c r="G8" s="284"/>
      <c r="H8" s="284"/>
      <c r="I8" s="284"/>
      <c r="J8" s="285"/>
    </row>
    <row r="9" spans="2:10" ht="21.75" customHeight="1">
      <c r="B9" s="282"/>
      <c r="C9" s="284"/>
      <c r="D9" s="283"/>
      <c r="E9" s="284"/>
      <c r="F9" s="284"/>
      <c r="G9" s="284"/>
      <c r="H9" s="284"/>
      <c r="I9" s="284"/>
      <c r="J9" s="285"/>
    </row>
    <row r="10" spans="2:10" ht="21.75" customHeight="1">
      <c r="B10" s="282"/>
      <c r="C10" s="286" t="s">
        <v>148</v>
      </c>
      <c r="D10" s="287" t="s">
        <v>161</v>
      </c>
      <c r="E10" s="287" t="s">
        <v>153</v>
      </c>
      <c r="F10" s="284"/>
      <c r="G10" s="284"/>
      <c r="H10" s="284"/>
      <c r="I10" s="284"/>
      <c r="J10" s="285"/>
    </row>
    <row r="11" spans="2:10" ht="21.75" customHeight="1">
      <c r="B11" s="282"/>
      <c r="C11" s="288"/>
      <c r="D11" s="283" t="s">
        <v>3</v>
      </c>
      <c r="E11" s="284"/>
      <c r="F11" s="284"/>
      <c r="G11" s="284"/>
      <c r="H11" s="284"/>
      <c r="I11" s="284"/>
      <c r="J11" s="285"/>
    </row>
    <row r="12" spans="2:10" ht="21.75" customHeight="1">
      <c r="B12" s="282"/>
      <c r="C12" s="286" t="s">
        <v>149</v>
      </c>
      <c r="D12" s="287" t="s">
        <v>155</v>
      </c>
      <c r="E12" s="287" t="s">
        <v>154</v>
      </c>
      <c r="F12" s="284"/>
      <c r="G12" s="284"/>
      <c r="H12" s="284"/>
      <c r="I12" s="284"/>
      <c r="J12" s="285"/>
    </row>
    <row r="13" spans="2:10" ht="21.75" customHeight="1">
      <c r="B13" s="282"/>
      <c r="C13" s="288"/>
      <c r="D13" s="283"/>
      <c r="E13" s="284"/>
      <c r="F13" s="284"/>
      <c r="G13" s="284"/>
      <c r="H13" s="284"/>
      <c r="I13" s="284"/>
      <c r="J13" s="285"/>
    </row>
    <row r="14" spans="2:10" ht="21.75" customHeight="1">
      <c r="B14" s="282"/>
      <c r="C14" s="286" t="s">
        <v>150</v>
      </c>
      <c r="D14" s="287" t="s">
        <v>157</v>
      </c>
      <c r="E14" s="287" t="s">
        <v>156</v>
      </c>
      <c r="F14" s="284"/>
      <c r="G14" s="284"/>
      <c r="H14" s="284"/>
      <c r="I14" s="284"/>
      <c r="J14" s="285"/>
    </row>
    <row r="15" spans="2:10" ht="21.75" customHeight="1">
      <c r="B15" s="282"/>
      <c r="C15" s="288"/>
      <c r="D15" s="283"/>
      <c r="E15" s="284"/>
      <c r="F15" s="284"/>
      <c r="G15" s="284"/>
      <c r="H15" s="284"/>
      <c r="I15" s="284"/>
      <c r="J15" s="285"/>
    </row>
    <row r="16" spans="2:10" ht="21.75" customHeight="1">
      <c r="B16" s="282"/>
      <c r="C16" s="286" t="s">
        <v>151</v>
      </c>
      <c r="D16" s="287" t="s">
        <v>159</v>
      </c>
      <c r="E16" s="287" t="s">
        <v>158</v>
      </c>
      <c r="F16" s="284"/>
      <c r="G16" s="284"/>
      <c r="H16" s="284"/>
      <c r="I16" s="284"/>
      <c r="J16" s="285"/>
    </row>
    <row r="17" spans="2:10" ht="21.75" customHeight="1">
      <c r="B17" s="282"/>
      <c r="C17" s="288"/>
      <c r="D17" s="283"/>
      <c r="E17" s="284"/>
      <c r="F17" s="284"/>
      <c r="G17" s="284"/>
      <c r="H17" s="284"/>
      <c r="I17" s="284"/>
      <c r="J17" s="285"/>
    </row>
    <row r="18" spans="2:10" ht="21.75" customHeight="1">
      <c r="B18" s="282"/>
      <c r="C18" s="286" t="s">
        <v>152</v>
      </c>
      <c r="D18" s="287" t="s">
        <v>160</v>
      </c>
      <c r="E18" s="283" t="s">
        <v>163</v>
      </c>
      <c r="F18" s="284"/>
      <c r="G18" s="284"/>
      <c r="H18" s="284"/>
      <c r="I18" s="284"/>
      <c r="J18" s="285"/>
    </row>
    <row r="19" spans="2:10" ht="21.75" customHeight="1">
      <c r="B19" s="282"/>
      <c r="C19" s="284"/>
      <c r="D19" s="283"/>
      <c r="E19" s="284"/>
      <c r="F19" s="284"/>
      <c r="G19" s="284"/>
      <c r="H19" s="284"/>
      <c r="I19" s="284"/>
      <c r="J19" s="285"/>
    </row>
    <row r="20" spans="2:10" ht="21.75" customHeight="1">
      <c r="B20" s="289"/>
      <c r="C20" s="290"/>
      <c r="D20" s="295"/>
      <c r="E20" s="290"/>
      <c r="F20" s="290"/>
      <c r="G20" s="290"/>
      <c r="H20" s="290"/>
      <c r="I20" s="290"/>
      <c r="J20" s="291"/>
    </row>
  </sheetData>
  <sheetProtection/>
  <printOptions/>
  <pageMargins left="0.44" right="0.28" top="1" bottom="1" header="0.5" footer="0.5"/>
  <pageSetup horizontalDpi="600" verticalDpi="600" orientation="portrait" paperSize="9" r:id="rId1"/>
  <headerFooter alignWithMargins="0">
    <oddFooter xml:space="preserve">&amp;L&amp;"Verdana,Italic"&amp;8Industry Development Grants
- MASTER Application Form@1Apr05 </oddFooter>
  </headerFooter>
</worksheet>
</file>

<file path=xl/worksheets/sheet3.xml><?xml version="1.0" encoding="utf-8"?>
<worksheet xmlns="http://schemas.openxmlformats.org/spreadsheetml/2006/main" xmlns:r="http://schemas.openxmlformats.org/officeDocument/2006/relationships">
  <dimension ref="A1:E63"/>
  <sheetViews>
    <sheetView zoomScalePageLayoutView="0" workbookViewId="0" topLeftCell="A1">
      <selection activeCell="L19" sqref="L19"/>
    </sheetView>
  </sheetViews>
  <sheetFormatPr defaultColWidth="9.140625" defaultRowHeight="12.75"/>
  <cols>
    <col min="1" max="1" width="24.28125" style="0" customWidth="1"/>
    <col min="5" max="5" width="23.421875" style="0" customWidth="1"/>
  </cols>
  <sheetData>
    <row r="1" spans="1:5" ht="39" customHeight="1">
      <c r="A1" s="484" t="s">
        <v>220</v>
      </c>
      <c r="B1" s="484"/>
      <c r="C1" s="484"/>
      <c r="D1" s="484"/>
      <c r="E1" s="484"/>
    </row>
    <row r="2" spans="1:5" ht="30" customHeight="1">
      <c r="A2" s="490" t="s">
        <v>221</v>
      </c>
      <c r="B2" s="491"/>
      <c r="C2" s="491"/>
      <c r="D2" s="491"/>
      <c r="E2" s="491"/>
    </row>
    <row r="3" spans="1:5" ht="19.5" customHeight="1">
      <c r="A3" s="492"/>
      <c r="B3" s="491"/>
      <c r="C3" s="491"/>
      <c r="D3" s="491"/>
      <c r="E3" s="491"/>
    </row>
    <row r="4" spans="1:5" ht="30" customHeight="1">
      <c r="A4" s="306" t="s">
        <v>140</v>
      </c>
      <c r="B4" s="499"/>
      <c r="C4" s="499"/>
      <c r="D4" s="499"/>
      <c r="E4" s="499"/>
    </row>
    <row r="5" spans="1:5" ht="30" customHeight="1">
      <c r="A5" s="306" t="s">
        <v>207</v>
      </c>
      <c r="B5" s="500"/>
      <c r="C5" s="500"/>
      <c r="D5" s="500"/>
      <c r="E5" s="500"/>
    </row>
    <row r="6" spans="1:5" ht="30" customHeight="1" thickBot="1">
      <c r="A6" s="488"/>
      <c r="B6" s="489"/>
      <c r="C6" s="489"/>
      <c r="D6" s="489"/>
      <c r="E6" s="489"/>
    </row>
    <row r="7" spans="1:5" ht="34.5" customHeight="1">
      <c r="A7" s="493" t="s">
        <v>33</v>
      </c>
      <c r="B7" s="494"/>
      <c r="C7" s="494"/>
      <c r="D7" s="495"/>
      <c r="E7" s="276" t="s">
        <v>34</v>
      </c>
    </row>
    <row r="8" spans="1:5" ht="18" customHeight="1" thickBot="1">
      <c r="A8" s="496"/>
      <c r="B8" s="497"/>
      <c r="C8" s="497"/>
      <c r="D8" s="498"/>
      <c r="E8" s="277" t="s">
        <v>75</v>
      </c>
    </row>
    <row r="9" spans="1:5" ht="18" customHeight="1">
      <c r="A9" s="335"/>
      <c r="B9" s="336"/>
      <c r="C9" s="336"/>
      <c r="D9" s="337"/>
      <c r="E9" s="338"/>
    </row>
    <row r="10" spans="1:5" ht="18" customHeight="1">
      <c r="A10" s="339" t="s">
        <v>192</v>
      </c>
      <c r="B10" s="340"/>
      <c r="C10" s="340"/>
      <c r="D10" s="341"/>
      <c r="E10" s="342">
        <f>+'MASTER_Project Cost Breakdown'!H40</f>
        <v>0</v>
      </c>
    </row>
    <row r="11" spans="1:5" ht="18" customHeight="1">
      <c r="A11" s="339" t="s">
        <v>142</v>
      </c>
      <c r="B11" s="340"/>
      <c r="C11" s="340"/>
      <c r="D11" s="341"/>
      <c r="E11" s="342">
        <f>+'MASTER_Project Cost Breakdown'!G53</f>
        <v>0</v>
      </c>
    </row>
    <row r="12" spans="1:5" ht="18" customHeight="1">
      <c r="A12" s="339" t="s">
        <v>143</v>
      </c>
      <c r="B12" s="340"/>
      <c r="C12" s="340"/>
      <c r="D12" s="341"/>
      <c r="E12" s="342">
        <f>+'MASTER_Project Cost Breakdown'!G67</f>
        <v>0</v>
      </c>
    </row>
    <row r="13" spans="1:5" ht="18" customHeight="1">
      <c r="A13" s="339" t="s">
        <v>144</v>
      </c>
      <c r="B13" s="340"/>
      <c r="C13" s="340"/>
      <c r="D13" s="341"/>
      <c r="E13" s="342">
        <f>+'MASTER_Project Cost Breakdown'!G80</f>
        <v>0</v>
      </c>
    </row>
    <row r="14" spans="1:5" ht="18" customHeight="1">
      <c r="A14" s="339" t="s">
        <v>145</v>
      </c>
      <c r="B14" s="340"/>
      <c r="C14" s="340"/>
      <c r="D14" s="341"/>
      <c r="E14" s="342">
        <f>+'MASTER_Project Cost Breakdown'!G93</f>
        <v>0</v>
      </c>
    </row>
    <row r="15" spans="1:5" ht="18" customHeight="1">
      <c r="A15" s="339" t="s">
        <v>206</v>
      </c>
      <c r="B15" s="340"/>
      <c r="C15" s="340"/>
      <c r="D15" s="341"/>
      <c r="E15" s="342">
        <f>+'MASTER_Project Cost Breakdown'!G109</f>
        <v>0</v>
      </c>
    </row>
    <row r="16" spans="1:5" ht="18" customHeight="1">
      <c r="A16" s="339" t="s">
        <v>146</v>
      </c>
      <c r="B16" s="340"/>
      <c r="C16" s="340"/>
      <c r="D16" s="341"/>
      <c r="E16" s="342">
        <f>+'MASTER_Project Cost Breakdown'!H124</f>
        <v>0</v>
      </c>
    </row>
    <row r="17" spans="1:5" ht="18" customHeight="1">
      <c r="A17" s="339" t="s">
        <v>195</v>
      </c>
      <c r="B17" s="340"/>
      <c r="C17" s="340"/>
      <c r="D17" s="341"/>
      <c r="E17" s="342">
        <f>+'MASTER_Project Cost Breakdown'!G140</f>
        <v>0</v>
      </c>
    </row>
    <row r="18" spans="1:5" ht="18" customHeight="1">
      <c r="A18" s="339" t="s">
        <v>196</v>
      </c>
      <c r="B18" s="340"/>
      <c r="C18" s="340"/>
      <c r="D18" s="341"/>
      <c r="E18" s="342">
        <f>+'MASTER_Project Cost Breakdown'!G153</f>
        <v>0</v>
      </c>
    </row>
    <row r="19" spans="1:5" ht="18" customHeight="1" thickBot="1">
      <c r="A19" s="343"/>
      <c r="B19" s="344"/>
      <c r="C19" s="344"/>
      <c r="D19" s="345"/>
      <c r="E19" s="342"/>
    </row>
    <row r="20" spans="1:5" ht="19.5" customHeight="1" thickBot="1">
      <c r="A20" s="485" t="s">
        <v>147</v>
      </c>
      <c r="B20" s="486"/>
      <c r="C20" s="486"/>
      <c r="D20" s="487"/>
      <c r="E20" s="275">
        <f>SUM(E10:E19)</f>
        <v>0</v>
      </c>
    </row>
    <row r="21" spans="1:5" ht="12.75">
      <c r="A21" s="346"/>
      <c r="B21" s="346"/>
      <c r="C21" s="346"/>
      <c r="D21" s="346"/>
      <c r="E21" s="346"/>
    </row>
    <row r="22" spans="1:5" ht="12.75">
      <c r="A22" s="346"/>
      <c r="B22" s="346"/>
      <c r="C22" s="346"/>
      <c r="D22" s="346"/>
      <c r="E22" s="346"/>
    </row>
    <row r="23" spans="1:5" ht="12.75">
      <c r="A23" s="346"/>
      <c r="B23" s="346"/>
      <c r="C23" s="346"/>
      <c r="D23" s="346"/>
      <c r="E23" s="346"/>
    </row>
    <row r="24" spans="1:5" ht="12.75">
      <c r="A24" s="305"/>
      <c r="B24" s="305"/>
      <c r="C24" s="305"/>
      <c r="D24" s="305"/>
      <c r="E24" s="305"/>
    </row>
    <row r="25" spans="1:5" ht="12.75">
      <c r="A25" s="305"/>
      <c r="B25" s="305"/>
      <c r="C25" s="305"/>
      <c r="D25" s="305"/>
      <c r="E25" s="305"/>
    </row>
    <row r="26" spans="1:5" ht="12.75">
      <c r="A26" s="305"/>
      <c r="B26" s="305"/>
      <c r="C26" s="305"/>
      <c r="D26" s="305"/>
      <c r="E26" s="305"/>
    </row>
    <row r="27" spans="1:5" ht="12.75">
      <c r="A27" s="305"/>
      <c r="B27" s="305"/>
      <c r="C27" s="305"/>
      <c r="D27" s="305"/>
      <c r="E27" s="305"/>
    </row>
    <row r="28" spans="1:5" ht="12.75">
      <c r="A28" s="305"/>
      <c r="B28" s="305"/>
      <c r="C28" s="305"/>
      <c r="D28" s="305"/>
      <c r="E28" s="305"/>
    </row>
    <row r="29" spans="1:5" ht="12.75">
      <c r="A29" s="305"/>
      <c r="B29" s="305"/>
      <c r="C29" s="305"/>
      <c r="D29" s="305"/>
      <c r="E29" s="305"/>
    </row>
    <row r="30" spans="1:5" ht="12.75">
      <c r="A30" s="305"/>
      <c r="B30" s="305"/>
      <c r="C30" s="305"/>
      <c r="D30" s="305"/>
      <c r="E30" s="305"/>
    </row>
    <row r="31" spans="1:5" ht="12.75">
      <c r="A31" s="305"/>
      <c r="B31" s="305"/>
      <c r="C31" s="305"/>
      <c r="D31" s="305"/>
      <c r="E31" s="305"/>
    </row>
    <row r="32" spans="1:5" ht="12.75">
      <c r="A32" s="305"/>
      <c r="B32" s="305"/>
      <c r="C32" s="305"/>
      <c r="D32" s="305"/>
      <c r="E32" s="305"/>
    </row>
    <row r="33" spans="1:5" ht="12.75">
      <c r="A33" s="305"/>
      <c r="B33" s="305"/>
      <c r="C33" s="305"/>
      <c r="D33" s="305"/>
      <c r="E33" s="305"/>
    </row>
    <row r="34" spans="1:5" ht="12.75">
      <c r="A34" s="305"/>
      <c r="B34" s="305"/>
      <c r="C34" s="305"/>
      <c r="D34" s="305"/>
      <c r="E34" s="305"/>
    </row>
    <row r="35" spans="1:5" ht="12.75">
      <c r="A35" s="305"/>
      <c r="B35" s="305"/>
      <c r="C35" s="305"/>
      <c r="D35" s="305"/>
      <c r="E35" s="305"/>
    </row>
    <row r="36" spans="1:5" ht="12.75">
      <c r="A36" s="305"/>
      <c r="B36" s="305"/>
      <c r="C36" s="305"/>
      <c r="D36" s="305"/>
      <c r="E36" s="305"/>
    </row>
    <row r="37" spans="1:5" ht="12.75">
      <c r="A37" s="305"/>
      <c r="B37" s="305"/>
      <c r="C37" s="305"/>
      <c r="D37" s="305"/>
      <c r="E37" s="305"/>
    </row>
    <row r="38" spans="1:5" ht="12.75">
      <c r="A38" s="305"/>
      <c r="B38" s="305"/>
      <c r="C38" s="305"/>
      <c r="D38" s="305"/>
      <c r="E38" s="305"/>
    </row>
    <row r="39" spans="1:5" ht="12.75">
      <c r="A39" s="305"/>
      <c r="B39" s="305"/>
      <c r="C39" s="305"/>
      <c r="D39" s="305"/>
      <c r="E39" s="305"/>
    </row>
    <row r="40" spans="1:5" ht="12.75">
      <c r="A40" s="305"/>
      <c r="B40" s="305"/>
      <c r="C40" s="305"/>
      <c r="D40" s="305"/>
      <c r="E40" s="305"/>
    </row>
    <row r="41" spans="1:5" ht="12.75">
      <c r="A41" s="305"/>
      <c r="B41" s="305"/>
      <c r="C41" s="305"/>
      <c r="D41" s="305"/>
      <c r="E41" s="305"/>
    </row>
    <row r="42" spans="1:5" ht="12.75">
      <c r="A42" s="305"/>
      <c r="B42" s="305"/>
      <c r="C42" s="305"/>
      <c r="D42" s="305"/>
      <c r="E42" s="305"/>
    </row>
    <row r="43" spans="1:5" ht="12.75">
      <c r="A43" s="305"/>
      <c r="B43" s="305"/>
      <c r="C43" s="305"/>
      <c r="D43" s="305"/>
      <c r="E43" s="305"/>
    </row>
    <row r="44" spans="1:5" ht="12.75">
      <c r="A44" s="305"/>
      <c r="B44" s="305"/>
      <c r="C44" s="305"/>
      <c r="D44" s="305"/>
      <c r="E44" s="305"/>
    </row>
    <row r="45" spans="1:5" ht="12.75">
      <c r="A45" s="305"/>
      <c r="B45" s="305"/>
      <c r="C45" s="305"/>
      <c r="D45" s="305"/>
      <c r="E45" s="305"/>
    </row>
    <row r="46" spans="1:5" ht="12.75">
      <c r="A46" s="305"/>
      <c r="B46" s="305"/>
      <c r="C46" s="305"/>
      <c r="D46" s="305"/>
      <c r="E46" s="305"/>
    </row>
    <row r="47" spans="1:5" ht="12.75">
      <c r="A47" s="305"/>
      <c r="B47" s="305"/>
      <c r="C47" s="305"/>
      <c r="D47" s="305"/>
      <c r="E47" s="305"/>
    </row>
    <row r="48" spans="1:5" ht="12.75">
      <c r="A48" s="305"/>
      <c r="B48" s="305"/>
      <c r="C48" s="305"/>
      <c r="D48" s="305"/>
      <c r="E48" s="305"/>
    </row>
    <row r="49" spans="1:5" ht="12.75">
      <c r="A49" s="305"/>
      <c r="B49" s="305"/>
      <c r="C49" s="305"/>
      <c r="D49" s="305"/>
      <c r="E49" s="305"/>
    </row>
    <row r="50" spans="1:5" ht="12.75">
      <c r="A50" s="305"/>
      <c r="B50" s="305"/>
      <c r="C50" s="305"/>
      <c r="D50" s="305"/>
      <c r="E50" s="305"/>
    </row>
    <row r="51" spans="1:5" ht="12.75">
      <c r="A51" s="305"/>
      <c r="B51" s="305"/>
      <c r="C51" s="305"/>
      <c r="D51" s="305"/>
      <c r="E51" s="305"/>
    </row>
    <row r="52" spans="1:5" ht="12.75">
      <c r="A52" s="305"/>
      <c r="B52" s="305"/>
      <c r="C52" s="305"/>
      <c r="D52" s="305"/>
      <c r="E52" s="305"/>
    </row>
    <row r="53" spans="1:5" ht="12.75">
      <c r="A53" s="305"/>
      <c r="B53" s="305"/>
      <c r="C53" s="305"/>
      <c r="D53" s="305"/>
      <c r="E53" s="305"/>
    </row>
    <row r="54" spans="1:5" ht="12.75">
      <c r="A54" s="305"/>
      <c r="B54" s="305"/>
      <c r="C54" s="305"/>
      <c r="D54" s="305"/>
      <c r="E54" s="305"/>
    </row>
    <row r="55" spans="1:5" ht="12.75">
      <c r="A55" s="305"/>
      <c r="B55" s="305"/>
      <c r="C55" s="305"/>
      <c r="D55" s="305"/>
      <c r="E55" s="305"/>
    </row>
    <row r="56" spans="1:5" ht="12.75">
      <c r="A56" s="305"/>
      <c r="B56" s="305"/>
      <c r="C56" s="305"/>
      <c r="D56" s="305"/>
      <c r="E56" s="305"/>
    </row>
    <row r="57" spans="1:5" ht="12.75">
      <c r="A57" s="305"/>
      <c r="B57" s="305"/>
      <c r="C57" s="305"/>
      <c r="D57" s="305"/>
      <c r="E57" s="305"/>
    </row>
    <row r="58" spans="1:5" ht="12.75">
      <c r="A58" s="305"/>
      <c r="B58" s="305"/>
      <c r="C58" s="305"/>
      <c r="D58" s="305"/>
      <c r="E58" s="305"/>
    </row>
    <row r="59" spans="1:5" ht="12.75">
      <c r="A59" s="305"/>
      <c r="B59" s="305"/>
      <c r="C59" s="305"/>
      <c r="D59" s="305"/>
      <c r="E59" s="305"/>
    </row>
    <row r="60" spans="1:5" ht="12.75">
      <c r="A60" s="305"/>
      <c r="B60" s="305"/>
      <c r="C60" s="305"/>
      <c r="D60" s="305"/>
      <c r="E60" s="305"/>
    </row>
    <row r="61" spans="1:5" ht="12.75">
      <c r="A61" s="305"/>
      <c r="B61" s="305"/>
      <c r="C61" s="305"/>
      <c r="D61" s="305"/>
      <c r="E61" s="305"/>
    </row>
    <row r="62" spans="1:5" ht="12.75">
      <c r="A62" s="305"/>
      <c r="B62" s="305"/>
      <c r="C62" s="305"/>
      <c r="D62" s="305"/>
      <c r="E62" s="305"/>
    </row>
    <row r="63" spans="1:5" ht="12.75">
      <c r="A63" s="305"/>
      <c r="B63" s="305"/>
      <c r="C63" s="305"/>
      <c r="D63" s="305"/>
      <c r="E63" s="305"/>
    </row>
  </sheetData>
  <sheetProtection password="B748" sheet="1"/>
  <mergeCells count="8">
    <mergeCell ref="A1:E1"/>
    <mergeCell ref="A20:D20"/>
    <mergeCell ref="A6:E6"/>
    <mergeCell ref="A2:E2"/>
    <mergeCell ref="A3:E3"/>
    <mergeCell ref="A7:D8"/>
    <mergeCell ref="B4:E4"/>
    <mergeCell ref="B5:E5"/>
  </mergeCells>
  <printOptions/>
  <pageMargins left="1.1023622047244095" right="0.4330708661417323" top="0.9448818897637796" bottom="0.984251968503937" header="0.5118110236220472" footer="0.5118110236220472"/>
  <pageSetup horizontalDpi="600" verticalDpi="600" orientation="portrait" paperSize="9" r:id="rId1"/>
  <headerFooter alignWithMargins="0">
    <oddFooter>&amp;L&amp;"Verdana,Italic"&amp;8CFC Proposal Form - Costing @ 21 Dec 2015</oddFooter>
  </headerFooter>
</worksheet>
</file>

<file path=xl/worksheets/sheet4.xml><?xml version="1.0" encoding="utf-8"?>
<worksheet xmlns="http://schemas.openxmlformats.org/spreadsheetml/2006/main" xmlns:r="http://schemas.openxmlformats.org/officeDocument/2006/relationships">
  <dimension ref="A1:O167"/>
  <sheetViews>
    <sheetView tabSelected="1" zoomScale="75" zoomScaleNormal="75" zoomScalePageLayoutView="0" workbookViewId="0" topLeftCell="A1">
      <selection activeCell="P161" sqref="P161"/>
    </sheetView>
  </sheetViews>
  <sheetFormatPr defaultColWidth="9.140625" defaultRowHeight="12.75"/>
  <cols>
    <col min="1" max="1" width="7.140625" style="4" customWidth="1"/>
    <col min="2" max="2" width="37.28125" style="4" customWidth="1"/>
    <col min="3" max="3" width="21.421875" style="4" customWidth="1"/>
    <col min="4" max="4" width="19.57421875" style="4" customWidth="1"/>
    <col min="5" max="5" width="17.28125" style="4" customWidth="1"/>
    <col min="6" max="6" width="20.28125" style="4" customWidth="1"/>
    <col min="7" max="7" width="20.00390625" style="4" customWidth="1"/>
    <col min="8" max="8" width="18.140625" style="4" customWidth="1"/>
    <col min="9" max="9" width="18.28125" style="367" customWidth="1"/>
    <col min="10" max="16384" width="9.140625" style="4" customWidth="1"/>
  </cols>
  <sheetData>
    <row r="1" spans="1:7" ht="36.75" customHeight="1">
      <c r="A1" s="484" t="str">
        <f>+'MASTER_Project Cost Summary'!A1:E1</f>
        <v>CFC Proposal Form </v>
      </c>
      <c r="B1" s="484"/>
      <c r="C1" s="484"/>
      <c r="D1" s="484"/>
      <c r="E1" s="484"/>
      <c r="F1" s="300"/>
      <c r="G1" s="301"/>
    </row>
    <row r="2" spans="1:7" ht="23.25">
      <c r="A2" s="356" t="s">
        <v>222</v>
      </c>
      <c r="B2" s="299"/>
      <c r="C2" s="299"/>
      <c r="D2" s="299"/>
      <c r="E2" s="299"/>
      <c r="F2" s="300"/>
      <c r="G2" s="301"/>
    </row>
    <row r="3" spans="1:7" ht="37.5" customHeight="1">
      <c r="A3" s="298"/>
      <c r="B3" s="299"/>
      <c r="C3" s="299"/>
      <c r="D3" s="299"/>
      <c r="E3" s="299"/>
      <c r="F3" s="300"/>
      <c r="G3" s="301"/>
    </row>
    <row r="4" spans="1:9" s="355" customFormat="1" ht="18">
      <c r="A4" s="370" t="s">
        <v>210</v>
      </c>
      <c r="B4" s="371"/>
      <c r="C4" s="371"/>
      <c r="D4" s="371"/>
      <c r="E4" s="371"/>
      <c r="F4" s="372"/>
      <c r="G4" s="373"/>
      <c r="I4" s="362"/>
    </row>
    <row r="5" spans="1:8" ht="21" customHeight="1">
      <c r="A5" s="374">
        <v>1</v>
      </c>
      <c r="B5" s="533" t="s">
        <v>211</v>
      </c>
      <c r="C5" s="534"/>
      <c r="D5" s="534"/>
      <c r="E5" s="534"/>
      <c r="F5" s="534"/>
      <c r="G5" s="534"/>
      <c r="H5" s="534"/>
    </row>
    <row r="6" spans="1:15" ht="99.75" customHeight="1">
      <c r="A6" s="374">
        <v>2</v>
      </c>
      <c r="B6" s="542" t="s">
        <v>219</v>
      </c>
      <c r="C6" s="543"/>
      <c r="D6" s="543"/>
      <c r="E6" s="543"/>
      <c r="F6" s="543"/>
      <c r="G6" s="543"/>
      <c r="H6" s="543"/>
      <c r="I6" s="368"/>
      <c r="J6" s="357"/>
      <c r="K6" s="357"/>
      <c r="L6" s="357"/>
      <c r="M6" s="357"/>
      <c r="N6" s="357"/>
      <c r="O6" s="357"/>
    </row>
    <row r="7" spans="1:8" ht="15">
      <c r="A7" s="363"/>
      <c r="B7" s="364"/>
      <c r="C7" s="364"/>
      <c r="D7" s="364"/>
      <c r="E7" s="364"/>
      <c r="F7" s="365"/>
      <c r="G7" s="366"/>
      <c r="H7" s="367"/>
    </row>
    <row r="8" spans="1:7" ht="14.25">
      <c r="A8" s="302"/>
      <c r="B8" s="299"/>
      <c r="C8" s="300"/>
      <c r="D8" s="300"/>
      <c r="E8" s="299"/>
      <c r="F8" s="299"/>
      <c r="G8" s="299"/>
    </row>
    <row r="9" spans="1:7" ht="15.75">
      <c r="A9" s="332" t="s">
        <v>194</v>
      </c>
      <c r="B9" s="303"/>
      <c r="C9" s="299"/>
      <c r="D9" s="303"/>
      <c r="E9" s="299"/>
      <c r="F9" s="299"/>
      <c r="G9" s="299"/>
    </row>
    <row r="10" spans="1:7" ht="15" thickBot="1">
      <c r="A10" s="304" t="s">
        <v>39</v>
      </c>
      <c r="B10" s="303"/>
      <c r="C10" s="299"/>
      <c r="D10" s="303"/>
      <c r="E10" s="305"/>
      <c r="F10" s="299"/>
      <c r="G10" s="299"/>
    </row>
    <row r="11" spans="1:9" ht="30">
      <c r="A11" s="504" t="s">
        <v>2</v>
      </c>
      <c r="B11" s="510" t="s">
        <v>0</v>
      </c>
      <c r="C11" s="510" t="s">
        <v>209</v>
      </c>
      <c r="D11" s="510" t="s">
        <v>208</v>
      </c>
      <c r="E11" s="510" t="s">
        <v>141</v>
      </c>
      <c r="F11" s="320" t="s">
        <v>183</v>
      </c>
      <c r="G11" s="319" t="s">
        <v>41</v>
      </c>
      <c r="H11" s="326" t="s">
        <v>6</v>
      </c>
      <c r="I11" s="530" t="s">
        <v>214</v>
      </c>
    </row>
    <row r="12" spans="1:9" ht="15">
      <c r="A12" s="505"/>
      <c r="B12" s="526"/>
      <c r="C12" s="511"/>
      <c r="D12" s="522"/>
      <c r="E12" s="524"/>
      <c r="F12" s="321" t="s">
        <v>75</v>
      </c>
      <c r="G12" s="322" t="s">
        <v>191</v>
      </c>
      <c r="H12" s="327" t="s">
        <v>75</v>
      </c>
      <c r="I12" s="531"/>
    </row>
    <row r="13" spans="1:9" ht="15.75" thickBot="1">
      <c r="A13" s="506"/>
      <c r="B13" s="527"/>
      <c r="C13" s="512"/>
      <c r="D13" s="523"/>
      <c r="E13" s="525"/>
      <c r="F13" s="323" t="s">
        <v>9</v>
      </c>
      <c r="G13" s="324" t="s">
        <v>10</v>
      </c>
      <c r="H13" s="328" t="s">
        <v>11</v>
      </c>
      <c r="I13" s="532"/>
    </row>
    <row r="14" spans="1:9" s="388" customFormat="1" ht="14.25">
      <c r="A14" s="380">
        <v>1</v>
      </c>
      <c r="B14" s="381" t="s">
        <v>0</v>
      </c>
      <c r="C14" s="382"/>
      <c r="D14" s="382"/>
      <c r="E14" s="383"/>
      <c r="F14" s="384"/>
      <c r="G14" s="385"/>
      <c r="H14" s="386">
        <f aca="true" t="shared" si="0" ref="H14:H19">+F14*G14</f>
        <v>0</v>
      </c>
      <c r="I14" s="387"/>
    </row>
    <row r="15" spans="1:9" s="388" customFormat="1" ht="14.25">
      <c r="A15" s="389">
        <v>2</v>
      </c>
      <c r="B15" s="390" t="s">
        <v>0</v>
      </c>
      <c r="C15" s="391"/>
      <c r="D15" s="391"/>
      <c r="E15" s="392"/>
      <c r="F15" s="393"/>
      <c r="G15" s="392"/>
      <c r="H15" s="386">
        <f t="shared" si="0"/>
        <v>0</v>
      </c>
      <c r="I15" s="394"/>
    </row>
    <row r="16" spans="1:9" s="388" customFormat="1" ht="14.25">
      <c r="A16" s="389">
        <v>3</v>
      </c>
      <c r="B16" s="390" t="s">
        <v>0</v>
      </c>
      <c r="C16" s="391"/>
      <c r="D16" s="391"/>
      <c r="E16" s="392"/>
      <c r="F16" s="393"/>
      <c r="G16" s="395"/>
      <c r="H16" s="386">
        <f t="shared" si="0"/>
        <v>0</v>
      </c>
      <c r="I16" s="394"/>
    </row>
    <row r="17" spans="1:9" s="388" customFormat="1" ht="14.25">
      <c r="A17" s="389">
        <v>4</v>
      </c>
      <c r="B17" s="390" t="s">
        <v>0</v>
      </c>
      <c r="C17" s="391"/>
      <c r="D17" s="391"/>
      <c r="E17" s="392"/>
      <c r="F17" s="393"/>
      <c r="G17" s="395"/>
      <c r="H17" s="386">
        <f t="shared" si="0"/>
        <v>0</v>
      </c>
      <c r="I17" s="394"/>
    </row>
    <row r="18" spans="1:9" s="388" customFormat="1" ht="14.25">
      <c r="A18" s="389">
        <v>5</v>
      </c>
      <c r="B18" s="390" t="s">
        <v>0</v>
      </c>
      <c r="C18" s="391"/>
      <c r="D18" s="391"/>
      <c r="E18" s="392"/>
      <c r="F18" s="393"/>
      <c r="G18" s="395"/>
      <c r="H18" s="386">
        <f t="shared" si="0"/>
        <v>0</v>
      </c>
      <c r="I18" s="394"/>
    </row>
    <row r="19" spans="1:9" s="388" customFormat="1" ht="12" customHeight="1" thickBot="1">
      <c r="A19" s="396"/>
      <c r="B19" s="397"/>
      <c r="C19" s="398"/>
      <c r="D19" s="398"/>
      <c r="E19" s="399"/>
      <c r="F19" s="400"/>
      <c r="G19" s="395"/>
      <c r="H19" s="386">
        <f t="shared" si="0"/>
        <v>0</v>
      </c>
      <c r="I19" s="401"/>
    </row>
    <row r="20" spans="1:8" ht="15.75" thickBot="1">
      <c r="A20" s="507" t="s">
        <v>189</v>
      </c>
      <c r="B20" s="508"/>
      <c r="C20" s="508"/>
      <c r="D20" s="508"/>
      <c r="E20" s="508"/>
      <c r="F20" s="508"/>
      <c r="G20" s="509"/>
      <c r="H20" s="271">
        <f>SUM(H14:H19)</f>
        <v>0</v>
      </c>
    </row>
    <row r="21" spans="1:7" ht="14.25">
      <c r="A21" s="307" t="s">
        <v>182</v>
      </c>
      <c r="B21" s="308"/>
      <c r="C21" s="308"/>
      <c r="D21" s="308"/>
      <c r="E21" s="308"/>
      <c r="F21" s="299"/>
      <c r="G21" s="300"/>
    </row>
    <row r="22" spans="1:7" ht="15">
      <c r="A22" s="309" t="s">
        <v>215</v>
      </c>
      <c r="B22" s="310"/>
      <c r="C22" s="310"/>
      <c r="D22" s="310"/>
      <c r="E22" s="311"/>
      <c r="F22" s="299"/>
      <c r="G22" s="300"/>
    </row>
    <row r="23" spans="1:7" ht="15">
      <c r="A23" s="309"/>
      <c r="B23" s="310"/>
      <c r="C23" s="310"/>
      <c r="D23" s="310"/>
      <c r="E23" s="311"/>
      <c r="F23" s="299"/>
      <c r="G23" s="300"/>
    </row>
    <row r="24" spans="1:7" ht="15">
      <c r="A24" s="312"/>
      <c r="B24" s="310"/>
      <c r="C24" s="310"/>
      <c r="D24" s="310"/>
      <c r="E24" s="300"/>
      <c r="F24" s="299"/>
      <c r="G24" s="300"/>
    </row>
    <row r="25" spans="1:7" ht="15.75" thickBot="1">
      <c r="A25" s="304" t="s">
        <v>181</v>
      </c>
      <c r="B25" s="310"/>
      <c r="C25" s="310"/>
      <c r="D25" s="310"/>
      <c r="E25" s="305"/>
      <c r="F25" s="299"/>
      <c r="G25" s="300"/>
    </row>
    <row r="26" spans="1:9" ht="30">
      <c r="A26" s="504" t="s">
        <v>2</v>
      </c>
      <c r="B26" s="510" t="s">
        <v>0</v>
      </c>
      <c r="C26" s="510" t="s">
        <v>209</v>
      </c>
      <c r="D26" s="510" t="s">
        <v>208</v>
      </c>
      <c r="E26" s="510" t="s">
        <v>141</v>
      </c>
      <c r="F26" s="319" t="s">
        <v>183</v>
      </c>
      <c r="G26" s="319" t="s">
        <v>5</v>
      </c>
      <c r="H26" s="326" t="s">
        <v>6</v>
      </c>
      <c r="I26" s="530" t="s">
        <v>214</v>
      </c>
    </row>
    <row r="27" spans="1:9" ht="15">
      <c r="A27" s="505"/>
      <c r="B27" s="511"/>
      <c r="C27" s="511"/>
      <c r="D27" s="522"/>
      <c r="E27" s="524"/>
      <c r="F27" s="322" t="s">
        <v>75</v>
      </c>
      <c r="G27" s="322" t="s">
        <v>191</v>
      </c>
      <c r="H27" s="327" t="s">
        <v>75</v>
      </c>
      <c r="I27" s="531"/>
    </row>
    <row r="28" spans="1:9" ht="15.75" thickBot="1">
      <c r="A28" s="506"/>
      <c r="B28" s="512"/>
      <c r="C28" s="512"/>
      <c r="D28" s="523"/>
      <c r="E28" s="525"/>
      <c r="F28" s="324" t="s">
        <v>9</v>
      </c>
      <c r="G28" s="324" t="s">
        <v>10</v>
      </c>
      <c r="H28" s="328" t="s">
        <v>11</v>
      </c>
      <c r="I28" s="532"/>
    </row>
    <row r="29" spans="1:9" s="388" customFormat="1" ht="14.25">
      <c r="A29" s="380">
        <v>1</v>
      </c>
      <c r="B29" s="402" t="s">
        <v>0</v>
      </c>
      <c r="C29" s="403"/>
      <c r="D29" s="403"/>
      <c r="E29" s="385"/>
      <c r="F29" s="404"/>
      <c r="G29" s="385"/>
      <c r="H29" s="386">
        <f aca="true" t="shared" si="1" ref="H29:H34">+F29*G29</f>
        <v>0</v>
      </c>
      <c r="I29" s="387"/>
    </row>
    <row r="30" spans="1:9" s="388" customFormat="1" ht="14.25">
      <c r="A30" s="389">
        <v>2</v>
      </c>
      <c r="B30" s="390" t="s">
        <v>0</v>
      </c>
      <c r="C30" s="405"/>
      <c r="D30" s="405"/>
      <c r="E30" s="392"/>
      <c r="F30" s="406"/>
      <c r="G30" s="392"/>
      <c r="H30" s="466">
        <f t="shared" si="1"/>
        <v>0</v>
      </c>
      <c r="I30" s="394"/>
    </row>
    <row r="31" spans="1:9" s="388" customFormat="1" ht="14.25">
      <c r="A31" s="389">
        <v>3</v>
      </c>
      <c r="B31" s="390" t="s">
        <v>0</v>
      </c>
      <c r="C31" s="405"/>
      <c r="D31" s="405"/>
      <c r="E31" s="392"/>
      <c r="F31" s="406"/>
      <c r="G31" s="395"/>
      <c r="H31" s="473">
        <f t="shared" si="1"/>
        <v>0</v>
      </c>
      <c r="I31" s="394"/>
    </row>
    <row r="32" spans="1:9" s="388" customFormat="1" ht="14.25">
      <c r="A32" s="389">
        <v>4</v>
      </c>
      <c r="B32" s="390" t="s">
        <v>0</v>
      </c>
      <c r="C32" s="405"/>
      <c r="D32" s="405"/>
      <c r="E32" s="392"/>
      <c r="F32" s="406"/>
      <c r="G32" s="395"/>
      <c r="H32" s="473">
        <f t="shared" si="1"/>
        <v>0</v>
      </c>
      <c r="I32" s="394"/>
    </row>
    <row r="33" spans="1:9" s="388" customFormat="1" ht="14.25">
      <c r="A33" s="389">
        <v>5</v>
      </c>
      <c r="B33" s="390" t="s">
        <v>0</v>
      </c>
      <c r="C33" s="405"/>
      <c r="D33" s="405"/>
      <c r="E33" s="392"/>
      <c r="F33" s="406"/>
      <c r="G33" s="395"/>
      <c r="H33" s="473">
        <f t="shared" si="1"/>
        <v>0</v>
      </c>
      <c r="I33" s="394"/>
    </row>
    <row r="34" spans="1:9" s="388" customFormat="1" ht="15" thickBot="1">
      <c r="A34" s="396"/>
      <c r="B34" s="397"/>
      <c r="C34" s="407"/>
      <c r="D34" s="407"/>
      <c r="E34" s="399"/>
      <c r="F34" s="408"/>
      <c r="G34" s="395"/>
      <c r="H34" s="473">
        <f t="shared" si="1"/>
        <v>0</v>
      </c>
      <c r="I34" s="401"/>
    </row>
    <row r="35" spans="1:8" ht="15.75" thickBot="1">
      <c r="A35" s="507" t="s">
        <v>190</v>
      </c>
      <c r="B35" s="508"/>
      <c r="C35" s="508"/>
      <c r="D35" s="508"/>
      <c r="E35" s="508"/>
      <c r="F35" s="508"/>
      <c r="G35" s="509"/>
      <c r="H35" s="297">
        <f>SUM(H29:H34)</f>
        <v>0</v>
      </c>
    </row>
    <row r="36" spans="1:7" ht="14.25">
      <c r="A36" s="307" t="s">
        <v>184</v>
      </c>
      <c r="B36" s="299"/>
      <c r="C36" s="308"/>
      <c r="D36" s="308"/>
      <c r="E36" s="308"/>
      <c r="F36" s="308"/>
      <c r="G36" s="300"/>
    </row>
    <row r="37" spans="1:7" ht="15">
      <c r="A37" s="307" t="s">
        <v>212</v>
      </c>
      <c r="B37" s="310"/>
      <c r="C37" s="310"/>
      <c r="D37" s="310"/>
      <c r="E37" s="300"/>
      <c r="F37" s="299"/>
      <c r="G37" s="300"/>
    </row>
    <row r="38" spans="1:7" ht="15">
      <c r="A38" s="307"/>
      <c r="B38" s="310"/>
      <c r="C38" s="310"/>
      <c r="D38" s="310"/>
      <c r="E38" s="300"/>
      <c r="F38" s="299"/>
      <c r="G38" s="300"/>
    </row>
    <row r="39" spans="1:7" ht="15" thickBot="1">
      <c r="A39" s="302"/>
      <c r="B39" s="300"/>
      <c r="C39" s="300"/>
      <c r="D39" s="300"/>
      <c r="E39" s="300"/>
      <c r="F39" s="300"/>
      <c r="G39" s="299"/>
    </row>
    <row r="40" spans="1:8" ht="15.75" thickBot="1">
      <c r="A40" s="538" t="s">
        <v>199</v>
      </c>
      <c r="B40" s="513"/>
      <c r="C40" s="513"/>
      <c r="D40" s="513"/>
      <c r="E40" s="513"/>
      <c r="F40" s="513"/>
      <c r="G40" s="539"/>
      <c r="H40" s="234">
        <f>+H20+H35</f>
        <v>0</v>
      </c>
    </row>
    <row r="41" spans="1:7" ht="14.25">
      <c r="A41" s="302"/>
      <c r="B41" s="300"/>
      <c r="C41" s="300"/>
      <c r="D41" s="300"/>
      <c r="E41" s="300"/>
      <c r="F41" s="300"/>
      <c r="G41" s="299"/>
    </row>
    <row r="42" spans="1:7" ht="15">
      <c r="A42" s="302"/>
      <c r="B42" s="312"/>
      <c r="C42" s="310"/>
      <c r="D42" s="310"/>
      <c r="E42" s="310"/>
      <c r="F42" s="300"/>
      <c r="G42" s="310"/>
    </row>
    <row r="43" spans="1:7" ht="16.5" thickBot="1">
      <c r="A43" s="333" t="s">
        <v>14</v>
      </c>
      <c r="B43" s="299"/>
      <c r="C43" s="299"/>
      <c r="D43" s="300"/>
      <c r="E43" s="299"/>
      <c r="F43" s="300"/>
      <c r="G43" s="300"/>
    </row>
    <row r="44" spans="1:8" ht="45">
      <c r="A44" s="504" t="s">
        <v>2</v>
      </c>
      <c r="B44" s="517" t="s">
        <v>15</v>
      </c>
      <c r="C44" s="517" t="s">
        <v>61</v>
      </c>
      <c r="D44" s="350" t="s">
        <v>213</v>
      </c>
      <c r="E44" s="319" t="s">
        <v>186</v>
      </c>
      <c r="F44" s="319" t="s">
        <v>193</v>
      </c>
      <c r="G44" s="326" t="s">
        <v>6</v>
      </c>
      <c r="H44" s="530" t="s">
        <v>214</v>
      </c>
    </row>
    <row r="45" spans="1:8" ht="15">
      <c r="A45" s="505"/>
      <c r="B45" s="518"/>
      <c r="C45" s="518"/>
      <c r="D45" s="349" t="s">
        <v>200</v>
      </c>
      <c r="E45" s="322" t="s">
        <v>75</v>
      </c>
      <c r="F45" s="322" t="s">
        <v>3</v>
      </c>
      <c r="G45" s="327" t="s">
        <v>75</v>
      </c>
      <c r="H45" s="540"/>
    </row>
    <row r="46" spans="1:8" ht="15.75" thickBot="1">
      <c r="A46" s="506"/>
      <c r="B46" s="519"/>
      <c r="C46" s="519"/>
      <c r="D46" s="347"/>
      <c r="E46" s="325" t="s">
        <v>9</v>
      </c>
      <c r="F46" s="324" t="s">
        <v>10</v>
      </c>
      <c r="G46" s="328" t="s">
        <v>21</v>
      </c>
      <c r="H46" s="541"/>
    </row>
    <row r="47" spans="1:9" s="388" customFormat="1" ht="14.25">
      <c r="A47" s="409">
        <v>1</v>
      </c>
      <c r="B47" s="410" t="s">
        <v>198</v>
      </c>
      <c r="C47" s="411" t="s">
        <v>3</v>
      </c>
      <c r="D47" s="411"/>
      <c r="E47" s="412"/>
      <c r="F47" s="413"/>
      <c r="G47" s="474">
        <f aca="true" t="shared" si="2" ref="G47:G52">+E47*F47</f>
        <v>0</v>
      </c>
      <c r="H47" s="421"/>
      <c r="I47" s="467"/>
    </row>
    <row r="48" spans="1:9" s="388" customFormat="1" ht="14.25">
      <c r="A48" s="414">
        <v>2</v>
      </c>
      <c r="B48" s="410" t="s">
        <v>198</v>
      </c>
      <c r="C48" s="415"/>
      <c r="D48" s="415"/>
      <c r="E48" s="416"/>
      <c r="F48" s="417"/>
      <c r="G48" s="475">
        <f t="shared" si="2"/>
        <v>0</v>
      </c>
      <c r="H48" s="422"/>
      <c r="I48" s="467"/>
    </row>
    <row r="49" spans="1:9" s="388" customFormat="1" ht="14.25">
      <c r="A49" s="414">
        <v>3</v>
      </c>
      <c r="B49" s="410" t="s">
        <v>198</v>
      </c>
      <c r="C49" s="415"/>
      <c r="D49" s="415"/>
      <c r="E49" s="416"/>
      <c r="F49" s="417"/>
      <c r="G49" s="475">
        <f t="shared" si="2"/>
        <v>0</v>
      </c>
      <c r="H49" s="422"/>
      <c r="I49" s="467"/>
    </row>
    <row r="50" spans="1:9" s="388" customFormat="1" ht="14.25">
      <c r="A50" s="414">
        <v>4</v>
      </c>
      <c r="B50" s="410" t="s">
        <v>198</v>
      </c>
      <c r="C50" s="415"/>
      <c r="D50" s="415"/>
      <c r="E50" s="416"/>
      <c r="F50" s="417"/>
      <c r="G50" s="475">
        <f t="shared" si="2"/>
        <v>0</v>
      </c>
      <c r="H50" s="422"/>
      <c r="I50" s="467"/>
    </row>
    <row r="51" spans="1:9" s="388" customFormat="1" ht="14.25">
      <c r="A51" s="414">
        <v>5</v>
      </c>
      <c r="B51" s="410" t="s">
        <v>198</v>
      </c>
      <c r="C51" s="415"/>
      <c r="D51" s="415"/>
      <c r="E51" s="416"/>
      <c r="F51" s="417"/>
      <c r="G51" s="475">
        <f t="shared" si="2"/>
        <v>0</v>
      </c>
      <c r="H51" s="422"/>
      <c r="I51" s="467"/>
    </row>
    <row r="52" spans="1:9" s="388" customFormat="1" ht="15" thickBot="1">
      <c r="A52" s="414"/>
      <c r="B52" s="410"/>
      <c r="C52" s="418"/>
      <c r="D52" s="418"/>
      <c r="E52" s="419"/>
      <c r="F52" s="420"/>
      <c r="G52" s="475">
        <f t="shared" si="2"/>
        <v>0</v>
      </c>
      <c r="H52" s="423"/>
      <c r="I52" s="467"/>
    </row>
    <row r="53" spans="1:7" ht="15.75" thickBot="1">
      <c r="A53" s="507" t="s">
        <v>16</v>
      </c>
      <c r="B53" s="513"/>
      <c r="C53" s="513"/>
      <c r="D53" s="513"/>
      <c r="E53" s="513"/>
      <c r="F53" s="514"/>
      <c r="G53" s="74">
        <f>SUM(G47:G52)</f>
        <v>0</v>
      </c>
    </row>
    <row r="54" spans="1:7" ht="15">
      <c r="A54" s="318" t="s">
        <v>188</v>
      </c>
      <c r="B54" s="300"/>
      <c r="C54" s="310"/>
      <c r="D54" s="310"/>
      <c r="E54" s="305"/>
      <c r="F54" s="300"/>
      <c r="G54" s="300"/>
    </row>
    <row r="55" spans="1:7" ht="15">
      <c r="A55" s="318"/>
      <c r="B55" s="300"/>
      <c r="C55" s="310"/>
      <c r="D55" s="310"/>
      <c r="E55" s="305"/>
      <c r="F55" s="300"/>
      <c r="G55" s="300"/>
    </row>
    <row r="56" spans="1:7" ht="15">
      <c r="A56" s="313"/>
      <c r="B56" s="300"/>
      <c r="C56" s="310"/>
      <c r="D56" s="310"/>
      <c r="E56" s="310"/>
      <c r="F56" s="300"/>
      <c r="G56" s="300"/>
    </row>
    <row r="57" spans="1:7" ht="16.5" thickBot="1">
      <c r="A57" s="332" t="s">
        <v>17</v>
      </c>
      <c r="B57" s="299"/>
      <c r="C57" s="305"/>
      <c r="D57" s="305"/>
      <c r="E57" s="300"/>
      <c r="F57" s="299"/>
      <c r="G57" s="299"/>
    </row>
    <row r="58" spans="1:8" ht="18" customHeight="1">
      <c r="A58" s="504" t="s">
        <v>2</v>
      </c>
      <c r="B58" s="517" t="s">
        <v>15</v>
      </c>
      <c r="C58" s="517" t="s">
        <v>61</v>
      </c>
      <c r="D58" s="350" t="s">
        <v>213</v>
      </c>
      <c r="E58" s="319" t="s">
        <v>18</v>
      </c>
      <c r="F58" s="319" t="s">
        <v>19</v>
      </c>
      <c r="G58" s="326" t="s">
        <v>6</v>
      </c>
      <c r="H58" s="530" t="s">
        <v>214</v>
      </c>
    </row>
    <row r="59" spans="1:8" ht="15">
      <c r="A59" s="505"/>
      <c r="B59" s="518"/>
      <c r="C59" s="518"/>
      <c r="D59" s="349" t="s">
        <v>200</v>
      </c>
      <c r="E59" s="322" t="s">
        <v>75</v>
      </c>
      <c r="F59" s="322" t="s">
        <v>20</v>
      </c>
      <c r="G59" s="327" t="s">
        <v>75</v>
      </c>
      <c r="H59" s="531"/>
    </row>
    <row r="60" spans="1:8" ht="15.75" thickBot="1">
      <c r="A60" s="506"/>
      <c r="B60" s="519"/>
      <c r="C60" s="519"/>
      <c r="D60" s="347"/>
      <c r="E60" s="324" t="s">
        <v>9</v>
      </c>
      <c r="F60" s="324" t="s">
        <v>10</v>
      </c>
      <c r="G60" s="328" t="s">
        <v>21</v>
      </c>
      <c r="H60" s="532"/>
    </row>
    <row r="61" spans="1:9" s="388" customFormat="1" ht="14.25">
      <c r="A61" s="380">
        <v>1</v>
      </c>
      <c r="B61" s="402" t="s">
        <v>15</v>
      </c>
      <c r="C61" s="424"/>
      <c r="D61" s="424"/>
      <c r="E61" s="404"/>
      <c r="F61" s="385"/>
      <c r="G61" s="386">
        <f aca="true" t="shared" si="3" ref="G61:G66">+E61*F61</f>
        <v>0</v>
      </c>
      <c r="H61" s="421"/>
      <c r="I61" s="467"/>
    </row>
    <row r="62" spans="1:9" s="388" customFormat="1" ht="14.25">
      <c r="A62" s="389">
        <v>2</v>
      </c>
      <c r="B62" s="390" t="s">
        <v>15</v>
      </c>
      <c r="C62" s="425"/>
      <c r="D62" s="425"/>
      <c r="E62" s="406"/>
      <c r="F62" s="392"/>
      <c r="G62" s="386">
        <f t="shared" si="3"/>
        <v>0</v>
      </c>
      <c r="H62" s="422"/>
      <c r="I62" s="467"/>
    </row>
    <row r="63" spans="1:9" s="388" customFormat="1" ht="14.25">
      <c r="A63" s="389">
        <v>3</v>
      </c>
      <c r="B63" s="390" t="s">
        <v>15</v>
      </c>
      <c r="C63" s="425"/>
      <c r="D63" s="425"/>
      <c r="E63" s="406"/>
      <c r="F63" s="392"/>
      <c r="G63" s="386">
        <f t="shared" si="3"/>
        <v>0</v>
      </c>
      <c r="H63" s="422"/>
      <c r="I63" s="467"/>
    </row>
    <row r="64" spans="1:9" s="388" customFormat="1" ht="14.25">
      <c r="A64" s="389">
        <v>4</v>
      </c>
      <c r="B64" s="390" t="s">
        <v>15</v>
      </c>
      <c r="C64" s="425"/>
      <c r="D64" s="425"/>
      <c r="E64" s="406"/>
      <c r="F64" s="392"/>
      <c r="G64" s="386">
        <f t="shared" si="3"/>
        <v>0</v>
      </c>
      <c r="H64" s="422"/>
      <c r="I64" s="467"/>
    </row>
    <row r="65" spans="1:9" s="388" customFormat="1" ht="14.25">
      <c r="A65" s="389">
        <v>5</v>
      </c>
      <c r="B65" s="390" t="s">
        <v>15</v>
      </c>
      <c r="C65" s="425"/>
      <c r="D65" s="425"/>
      <c r="E65" s="406"/>
      <c r="F65" s="392"/>
      <c r="G65" s="386">
        <f t="shared" si="3"/>
        <v>0</v>
      </c>
      <c r="H65" s="422"/>
      <c r="I65" s="467"/>
    </row>
    <row r="66" spans="1:9" s="388" customFormat="1" ht="15" thickBot="1">
      <c r="A66" s="426"/>
      <c r="B66" s="427"/>
      <c r="C66" s="425"/>
      <c r="D66" s="425"/>
      <c r="E66" s="406"/>
      <c r="F66" s="392"/>
      <c r="G66" s="386">
        <f t="shared" si="3"/>
        <v>0</v>
      </c>
      <c r="H66" s="423"/>
      <c r="I66" s="467"/>
    </row>
    <row r="67" spans="1:7" ht="15.75" thickBot="1">
      <c r="A67" s="507" t="s">
        <v>22</v>
      </c>
      <c r="B67" s="520"/>
      <c r="C67" s="520"/>
      <c r="D67" s="520"/>
      <c r="E67" s="520"/>
      <c r="F67" s="521"/>
      <c r="G67" s="74">
        <f>SUM(G61:G66)</f>
        <v>0</v>
      </c>
    </row>
    <row r="68" spans="1:7" ht="15">
      <c r="A68" s="313" t="s">
        <v>173</v>
      </c>
      <c r="B68" s="314"/>
      <c r="C68" s="299"/>
      <c r="D68" s="310"/>
      <c r="E68" s="310"/>
      <c r="F68" s="299"/>
      <c r="G68" s="299"/>
    </row>
    <row r="69" spans="1:7" ht="15">
      <c r="A69" s="313"/>
      <c r="B69" s="314"/>
      <c r="C69" s="299"/>
      <c r="D69" s="310"/>
      <c r="E69" s="310"/>
      <c r="F69" s="299"/>
      <c r="G69" s="299"/>
    </row>
    <row r="70" spans="1:7" ht="16.5" thickBot="1">
      <c r="A70" s="332" t="s">
        <v>23</v>
      </c>
      <c r="B70" s="299"/>
      <c r="C70" s="303"/>
      <c r="D70" s="303"/>
      <c r="E70" s="300"/>
      <c r="F70" s="299"/>
      <c r="G70" s="299"/>
    </row>
    <row r="71" spans="1:8" ht="15" customHeight="1">
      <c r="A71" s="504" t="s">
        <v>2</v>
      </c>
      <c r="B71" s="510" t="s">
        <v>15</v>
      </c>
      <c r="C71" s="517" t="s">
        <v>61</v>
      </c>
      <c r="D71" s="350" t="s">
        <v>213</v>
      </c>
      <c r="E71" s="319" t="s">
        <v>18</v>
      </c>
      <c r="F71" s="319" t="s">
        <v>19</v>
      </c>
      <c r="G71" s="326" t="s">
        <v>6</v>
      </c>
      <c r="H71" s="530" t="s">
        <v>214</v>
      </c>
    </row>
    <row r="72" spans="1:8" ht="15">
      <c r="A72" s="505"/>
      <c r="B72" s="515"/>
      <c r="C72" s="518"/>
      <c r="D72" s="349" t="s">
        <v>200</v>
      </c>
      <c r="E72" s="322" t="s">
        <v>75</v>
      </c>
      <c r="F72" s="322" t="s">
        <v>20</v>
      </c>
      <c r="G72" s="327" t="s">
        <v>75</v>
      </c>
      <c r="H72" s="531"/>
    </row>
    <row r="73" spans="1:8" ht="15.75" thickBot="1">
      <c r="A73" s="506"/>
      <c r="B73" s="516"/>
      <c r="C73" s="519"/>
      <c r="D73" s="347"/>
      <c r="E73" s="324" t="s">
        <v>9</v>
      </c>
      <c r="F73" s="324" t="s">
        <v>10</v>
      </c>
      <c r="G73" s="328" t="s">
        <v>21</v>
      </c>
      <c r="H73" s="532"/>
    </row>
    <row r="74" spans="1:9" s="388" customFormat="1" ht="14.25">
      <c r="A74" s="380">
        <v>1</v>
      </c>
      <c r="B74" s="382" t="s">
        <v>15</v>
      </c>
      <c r="C74" s="424"/>
      <c r="D74" s="424"/>
      <c r="E74" s="404"/>
      <c r="F74" s="385"/>
      <c r="G74" s="386">
        <f aca="true" t="shared" si="4" ref="G74:G79">+E74*F74</f>
        <v>0</v>
      </c>
      <c r="H74" s="421"/>
      <c r="I74" s="467"/>
    </row>
    <row r="75" spans="1:9" s="388" customFormat="1" ht="14.25">
      <c r="A75" s="389">
        <v>2</v>
      </c>
      <c r="B75" s="391" t="s">
        <v>15</v>
      </c>
      <c r="C75" s="425"/>
      <c r="D75" s="425"/>
      <c r="E75" s="406"/>
      <c r="F75" s="392"/>
      <c r="G75" s="466">
        <f t="shared" si="4"/>
        <v>0</v>
      </c>
      <c r="H75" s="422"/>
      <c r="I75" s="467"/>
    </row>
    <row r="76" spans="1:9" s="388" customFormat="1" ht="14.25">
      <c r="A76" s="389">
        <v>3</v>
      </c>
      <c r="B76" s="391" t="s">
        <v>15</v>
      </c>
      <c r="C76" s="425"/>
      <c r="D76" s="425"/>
      <c r="E76" s="406"/>
      <c r="F76" s="392"/>
      <c r="G76" s="466">
        <f t="shared" si="4"/>
        <v>0</v>
      </c>
      <c r="H76" s="422"/>
      <c r="I76" s="467"/>
    </row>
    <row r="77" spans="1:9" s="388" customFormat="1" ht="14.25">
      <c r="A77" s="389">
        <v>4</v>
      </c>
      <c r="B77" s="391" t="s">
        <v>15</v>
      </c>
      <c r="C77" s="425"/>
      <c r="D77" s="425"/>
      <c r="E77" s="406"/>
      <c r="F77" s="392"/>
      <c r="G77" s="466">
        <f t="shared" si="4"/>
        <v>0</v>
      </c>
      <c r="H77" s="422"/>
      <c r="I77" s="467"/>
    </row>
    <row r="78" spans="1:9" s="388" customFormat="1" ht="14.25">
      <c r="A78" s="389">
        <v>5</v>
      </c>
      <c r="B78" s="391" t="s">
        <v>15</v>
      </c>
      <c r="C78" s="425"/>
      <c r="D78" s="425"/>
      <c r="E78" s="406"/>
      <c r="F78" s="392"/>
      <c r="G78" s="466">
        <f t="shared" si="4"/>
        <v>0</v>
      </c>
      <c r="H78" s="422"/>
      <c r="I78" s="467"/>
    </row>
    <row r="79" spans="1:9" s="388" customFormat="1" ht="15" thickBot="1">
      <c r="A79" s="426"/>
      <c r="B79" s="428"/>
      <c r="C79" s="425"/>
      <c r="D79" s="425"/>
      <c r="E79" s="429"/>
      <c r="F79" s="395"/>
      <c r="G79" s="466">
        <f t="shared" si="4"/>
        <v>0</v>
      </c>
      <c r="H79" s="423"/>
      <c r="I79" s="467"/>
    </row>
    <row r="80" spans="1:7" ht="15.75" thickBot="1">
      <c r="A80" s="507" t="s">
        <v>24</v>
      </c>
      <c r="B80" s="520"/>
      <c r="C80" s="520"/>
      <c r="D80" s="520"/>
      <c r="E80" s="520"/>
      <c r="F80" s="521"/>
      <c r="G80" s="74">
        <f>SUM(G74:G79)</f>
        <v>0</v>
      </c>
    </row>
    <row r="81" spans="1:7" ht="15">
      <c r="A81" s="313"/>
      <c r="B81" s="314"/>
      <c r="C81" s="310"/>
      <c r="D81" s="310"/>
      <c r="E81" s="310"/>
      <c r="F81" s="299"/>
      <c r="G81" s="299"/>
    </row>
    <row r="82" spans="1:7" ht="15">
      <c r="A82" s="313"/>
      <c r="B82" s="314"/>
      <c r="C82" s="310"/>
      <c r="D82" s="310"/>
      <c r="E82" s="310"/>
      <c r="F82" s="299"/>
      <c r="G82" s="299"/>
    </row>
    <row r="83" spans="1:7" ht="16.5" thickBot="1">
      <c r="A83" s="334" t="s">
        <v>25</v>
      </c>
      <c r="B83" s="315"/>
      <c r="C83" s="346"/>
      <c r="D83" s="315"/>
      <c r="E83" s="299"/>
      <c r="F83" s="299"/>
      <c r="G83" s="299"/>
    </row>
    <row r="84" spans="1:8" ht="15" customHeight="1">
      <c r="A84" s="504" t="s">
        <v>2</v>
      </c>
      <c r="B84" s="517" t="s">
        <v>15</v>
      </c>
      <c r="C84" s="510" t="s">
        <v>58</v>
      </c>
      <c r="D84" s="350" t="s">
        <v>213</v>
      </c>
      <c r="E84" s="319" t="s">
        <v>26</v>
      </c>
      <c r="F84" s="326" t="s">
        <v>19</v>
      </c>
      <c r="G84" s="353" t="s">
        <v>6</v>
      </c>
      <c r="H84" s="530" t="s">
        <v>214</v>
      </c>
    </row>
    <row r="85" spans="1:8" ht="15">
      <c r="A85" s="505"/>
      <c r="B85" s="518"/>
      <c r="C85" s="528"/>
      <c r="D85" s="349" t="s">
        <v>200</v>
      </c>
      <c r="E85" s="322" t="s">
        <v>75</v>
      </c>
      <c r="F85" s="327" t="s">
        <v>20</v>
      </c>
      <c r="G85" s="359" t="s">
        <v>75</v>
      </c>
      <c r="H85" s="531"/>
    </row>
    <row r="86" spans="1:8" ht="15.75" thickBot="1">
      <c r="A86" s="506"/>
      <c r="B86" s="519"/>
      <c r="C86" s="529"/>
      <c r="D86" s="347"/>
      <c r="E86" s="324" t="s">
        <v>9</v>
      </c>
      <c r="F86" s="328" t="s">
        <v>10</v>
      </c>
      <c r="G86" s="360" t="s">
        <v>21</v>
      </c>
      <c r="H86" s="532"/>
    </row>
    <row r="87" spans="1:9" s="388" customFormat="1" ht="14.25">
      <c r="A87" s="430">
        <v>1</v>
      </c>
      <c r="B87" s="431" t="s">
        <v>15</v>
      </c>
      <c r="C87" s="382"/>
      <c r="D87" s="424"/>
      <c r="E87" s="404"/>
      <c r="F87" s="432"/>
      <c r="G87" s="471">
        <f aca="true" t="shared" si="5" ref="G87:G92">+E87*F87</f>
        <v>0</v>
      </c>
      <c r="H87" s="421"/>
      <c r="I87" s="467"/>
    </row>
    <row r="88" spans="1:9" s="388" customFormat="1" ht="14.25">
      <c r="A88" s="433">
        <v>2</v>
      </c>
      <c r="B88" s="391" t="s">
        <v>15</v>
      </c>
      <c r="C88" s="391"/>
      <c r="D88" s="425"/>
      <c r="E88" s="406"/>
      <c r="F88" s="434"/>
      <c r="G88" s="472">
        <f t="shared" si="5"/>
        <v>0</v>
      </c>
      <c r="H88" s="422"/>
      <c r="I88" s="467"/>
    </row>
    <row r="89" spans="1:9" s="388" customFormat="1" ht="14.25">
      <c r="A89" s="433">
        <v>3</v>
      </c>
      <c r="B89" s="391" t="s">
        <v>15</v>
      </c>
      <c r="C89" s="391"/>
      <c r="D89" s="425"/>
      <c r="E89" s="406"/>
      <c r="F89" s="434"/>
      <c r="G89" s="472">
        <f t="shared" si="5"/>
        <v>0</v>
      </c>
      <c r="H89" s="422"/>
      <c r="I89" s="467"/>
    </row>
    <row r="90" spans="1:9" s="388" customFormat="1" ht="14.25">
      <c r="A90" s="433">
        <v>4</v>
      </c>
      <c r="B90" s="391" t="s">
        <v>15</v>
      </c>
      <c r="C90" s="391"/>
      <c r="D90" s="425"/>
      <c r="E90" s="406"/>
      <c r="F90" s="434"/>
      <c r="G90" s="406">
        <f t="shared" si="5"/>
        <v>0</v>
      </c>
      <c r="H90" s="422"/>
      <c r="I90" s="467"/>
    </row>
    <row r="91" spans="1:9" s="388" customFormat="1" ht="14.25">
      <c r="A91" s="433">
        <v>5</v>
      </c>
      <c r="B91" s="391" t="s">
        <v>15</v>
      </c>
      <c r="C91" s="391"/>
      <c r="D91" s="425"/>
      <c r="E91" s="406"/>
      <c r="F91" s="434"/>
      <c r="G91" s="406">
        <f t="shared" si="5"/>
        <v>0</v>
      </c>
      <c r="H91" s="422"/>
      <c r="I91" s="467"/>
    </row>
    <row r="92" spans="1:9" s="388" customFormat="1" ht="15" thickBot="1">
      <c r="A92" s="433"/>
      <c r="B92" s="428"/>
      <c r="C92" s="435"/>
      <c r="D92" s="425"/>
      <c r="E92" s="436"/>
      <c r="F92" s="437"/>
      <c r="G92" s="406">
        <f t="shared" si="5"/>
        <v>0</v>
      </c>
      <c r="H92" s="423"/>
      <c r="I92" s="467"/>
    </row>
    <row r="93" spans="1:7" ht="15.75" thickBot="1">
      <c r="A93" s="507" t="s">
        <v>27</v>
      </c>
      <c r="B93" s="520"/>
      <c r="C93" s="520"/>
      <c r="D93" s="520"/>
      <c r="E93" s="520"/>
      <c r="F93" s="537"/>
      <c r="G93" s="329">
        <f>SUM(G87:G92)</f>
        <v>0</v>
      </c>
    </row>
    <row r="94" spans="1:9" s="63" customFormat="1" ht="15">
      <c r="A94" s="479"/>
      <c r="B94" s="480"/>
      <c r="C94" s="480"/>
      <c r="D94" s="480"/>
      <c r="E94" s="480"/>
      <c r="F94" s="481"/>
      <c r="G94" s="482"/>
      <c r="I94" s="483"/>
    </row>
    <row r="95" spans="1:7" ht="15">
      <c r="A95" s="313"/>
      <c r="B95" s="312"/>
      <c r="C95" s="310"/>
      <c r="D95" s="310"/>
      <c r="E95" s="310"/>
      <c r="F95" s="299"/>
      <c r="G95" s="299"/>
    </row>
    <row r="96" spans="1:7" ht="16.5" thickBot="1">
      <c r="A96" s="334" t="s">
        <v>80</v>
      </c>
      <c r="B96" s="315"/>
      <c r="C96" s="315"/>
      <c r="D96" s="315"/>
      <c r="E96" s="299"/>
      <c r="F96" s="299"/>
      <c r="G96" s="299"/>
    </row>
    <row r="97" spans="1:8" ht="15" customHeight="1">
      <c r="A97" s="504" t="s">
        <v>2</v>
      </c>
      <c r="B97" s="510" t="s">
        <v>15</v>
      </c>
      <c r="C97" s="510" t="s">
        <v>58</v>
      </c>
      <c r="D97" s="351" t="s">
        <v>213</v>
      </c>
      <c r="E97" s="319" t="s">
        <v>26</v>
      </c>
      <c r="F97" s="319" t="s">
        <v>89</v>
      </c>
      <c r="G97" s="319" t="s">
        <v>6</v>
      </c>
      <c r="H97" s="530" t="s">
        <v>214</v>
      </c>
    </row>
    <row r="98" spans="1:8" ht="15">
      <c r="A98" s="505"/>
      <c r="B98" s="515"/>
      <c r="C98" s="528"/>
      <c r="D98" s="352" t="s">
        <v>200</v>
      </c>
      <c r="E98" s="322" t="s">
        <v>75</v>
      </c>
      <c r="F98" s="322" t="s">
        <v>8</v>
      </c>
      <c r="G98" s="322" t="s">
        <v>75</v>
      </c>
      <c r="H98" s="531"/>
    </row>
    <row r="99" spans="1:8" ht="15.75" thickBot="1">
      <c r="A99" s="506"/>
      <c r="B99" s="516"/>
      <c r="C99" s="529"/>
      <c r="D99" s="354"/>
      <c r="E99" s="324" t="s">
        <v>9</v>
      </c>
      <c r="F99" s="324" t="s">
        <v>10</v>
      </c>
      <c r="G99" s="324" t="s">
        <v>21</v>
      </c>
      <c r="H99" s="532"/>
    </row>
    <row r="100" spans="1:8" ht="15">
      <c r="A100" s="316"/>
      <c r="B100" s="361"/>
      <c r="C100" s="361"/>
      <c r="D100" s="348"/>
      <c r="E100" s="317"/>
      <c r="F100" s="317"/>
      <c r="G100" s="317"/>
      <c r="H100" s="358"/>
    </row>
    <row r="101" spans="1:8" ht="14.25">
      <c r="A101" s="553" t="s">
        <v>29</v>
      </c>
      <c r="B101" s="554"/>
      <c r="C101" s="554"/>
      <c r="D101" s="554"/>
      <c r="E101" s="554"/>
      <c r="F101" s="554"/>
      <c r="G101" s="554"/>
      <c r="H101" s="555"/>
    </row>
    <row r="102" spans="1:9" s="388" customFormat="1" ht="14.25">
      <c r="A102" s="414">
        <v>1</v>
      </c>
      <c r="B102" s="438" t="s">
        <v>15</v>
      </c>
      <c r="C102" s="438"/>
      <c r="D102" s="415"/>
      <c r="E102" s="439"/>
      <c r="F102" s="417"/>
      <c r="G102" s="439">
        <f>+E102*F102</f>
        <v>0</v>
      </c>
      <c r="H102" s="422"/>
      <c r="I102" s="467"/>
    </row>
    <row r="103" spans="1:9" s="388" customFormat="1" ht="14.25">
      <c r="A103" s="414">
        <v>2</v>
      </c>
      <c r="B103" s="438" t="s">
        <v>15</v>
      </c>
      <c r="C103" s="438"/>
      <c r="D103" s="415"/>
      <c r="E103" s="439"/>
      <c r="F103" s="417"/>
      <c r="G103" s="439">
        <f>+E103*F103</f>
        <v>0</v>
      </c>
      <c r="H103" s="422"/>
      <c r="I103" s="467"/>
    </row>
    <row r="104" spans="1:9" s="388" customFormat="1" ht="14.25">
      <c r="A104" s="414"/>
      <c r="B104" s="438"/>
      <c r="C104" s="438"/>
      <c r="D104" s="415"/>
      <c r="E104" s="439"/>
      <c r="F104" s="417"/>
      <c r="G104" s="439">
        <f>+E104*F104</f>
        <v>0</v>
      </c>
      <c r="H104" s="422"/>
      <c r="I104" s="467"/>
    </row>
    <row r="105" spans="1:8" ht="14.25">
      <c r="A105" s="556" t="s">
        <v>185</v>
      </c>
      <c r="B105" s="557"/>
      <c r="C105" s="557"/>
      <c r="D105" s="557"/>
      <c r="E105" s="557"/>
      <c r="F105" s="557"/>
      <c r="G105" s="557"/>
      <c r="H105" s="558"/>
    </row>
    <row r="106" spans="1:9" s="388" customFormat="1" ht="14.25">
      <c r="A106" s="414">
        <v>1</v>
      </c>
      <c r="B106" s="438" t="s">
        <v>15</v>
      </c>
      <c r="C106" s="438"/>
      <c r="D106" s="415"/>
      <c r="E106" s="439"/>
      <c r="F106" s="417"/>
      <c r="G106" s="439">
        <f>+E106*F106</f>
        <v>0</v>
      </c>
      <c r="H106" s="422"/>
      <c r="I106" s="467"/>
    </row>
    <row r="107" spans="1:9" s="388" customFormat="1" ht="14.25">
      <c r="A107" s="414">
        <v>2</v>
      </c>
      <c r="B107" s="438" t="s">
        <v>15</v>
      </c>
      <c r="C107" s="438"/>
      <c r="D107" s="415"/>
      <c r="E107" s="439"/>
      <c r="F107" s="417"/>
      <c r="G107" s="439">
        <f>+E107*F107</f>
        <v>0</v>
      </c>
      <c r="H107" s="422"/>
      <c r="I107" s="467"/>
    </row>
    <row r="108" spans="1:9" s="388" customFormat="1" ht="15" thickBot="1">
      <c r="A108" s="441"/>
      <c r="B108" s="442"/>
      <c r="C108" s="442"/>
      <c r="D108" s="443"/>
      <c r="E108" s="444"/>
      <c r="F108" s="445"/>
      <c r="G108" s="444">
        <f>+E108*F108</f>
        <v>0</v>
      </c>
      <c r="H108" s="440"/>
      <c r="I108" s="467"/>
    </row>
    <row r="109" spans="1:7" ht="15.75" thickBot="1">
      <c r="A109" s="507" t="s">
        <v>81</v>
      </c>
      <c r="B109" s="520"/>
      <c r="C109" s="520"/>
      <c r="D109" s="520"/>
      <c r="E109" s="520"/>
      <c r="F109" s="537"/>
      <c r="G109" s="330">
        <f>SUM(F102:F108)</f>
        <v>0</v>
      </c>
    </row>
    <row r="110" spans="1:7" ht="15">
      <c r="A110" s="313" t="s">
        <v>176</v>
      </c>
      <c r="B110" s="312"/>
      <c r="C110" s="308"/>
      <c r="D110" s="308"/>
      <c r="E110" s="308"/>
      <c r="F110" s="300"/>
      <c r="G110" s="299"/>
    </row>
    <row r="111" spans="1:7" ht="15">
      <c r="A111" s="313"/>
      <c r="B111" s="312"/>
      <c r="C111" s="308"/>
      <c r="D111" s="308"/>
      <c r="E111" s="308"/>
      <c r="F111" s="300"/>
      <c r="G111" s="299"/>
    </row>
    <row r="112" spans="1:7" ht="15">
      <c r="A112" s="313"/>
      <c r="B112" s="312"/>
      <c r="C112" s="308"/>
      <c r="D112" s="308"/>
      <c r="E112" s="308"/>
      <c r="F112" s="300"/>
      <c r="G112" s="299"/>
    </row>
    <row r="113" spans="1:7" ht="15">
      <c r="A113" s="302"/>
      <c r="B113" s="312"/>
      <c r="C113" s="310"/>
      <c r="D113" s="310"/>
      <c r="E113" s="310"/>
      <c r="F113" s="299"/>
      <c r="G113" s="299"/>
    </row>
    <row r="114" spans="1:7" ht="16.5" thickBot="1">
      <c r="A114" s="334" t="s">
        <v>64</v>
      </c>
      <c r="B114" s="315"/>
      <c r="C114" s="315"/>
      <c r="D114" s="315"/>
      <c r="E114" s="346"/>
      <c r="F114" s="299"/>
      <c r="G114" s="299"/>
    </row>
    <row r="115" spans="1:9" ht="45" customHeight="1">
      <c r="A115" s="504" t="s">
        <v>2</v>
      </c>
      <c r="B115" s="510" t="s">
        <v>15</v>
      </c>
      <c r="C115" s="510" t="s">
        <v>58</v>
      </c>
      <c r="D115" s="350" t="s">
        <v>213</v>
      </c>
      <c r="E115" s="351" t="s">
        <v>201</v>
      </c>
      <c r="F115" s="319" t="s">
        <v>186</v>
      </c>
      <c r="G115" s="319" t="s">
        <v>187</v>
      </c>
      <c r="H115" s="326" t="s">
        <v>6</v>
      </c>
      <c r="I115" s="530" t="s">
        <v>214</v>
      </c>
    </row>
    <row r="116" spans="1:9" ht="15">
      <c r="A116" s="505"/>
      <c r="B116" s="515"/>
      <c r="C116" s="528"/>
      <c r="D116" s="349" t="s">
        <v>200</v>
      </c>
      <c r="E116" s="352" t="s">
        <v>202</v>
      </c>
      <c r="F116" s="322" t="s">
        <v>75</v>
      </c>
      <c r="G116" s="322" t="s">
        <v>3</v>
      </c>
      <c r="H116" s="327" t="s">
        <v>75</v>
      </c>
      <c r="I116" s="531"/>
    </row>
    <row r="117" spans="1:9" ht="15.75" thickBot="1">
      <c r="A117" s="506"/>
      <c r="B117" s="516"/>
      <c r="C117" s="529"/>
      <c r="D117" s="375"/>
      <c r="E117" s="347"/>
      <c r="F117" s="325" t="s">
        <v>9</v>
      </c>
      <c r="G117" s="324" t="s">
        <v>10</v>
      </c>
      <c r="H117" s="328" t="s">
        <v>21</v>
      </c>
      <c r="I117" s="532"/>
    </row>
    <row r="118" spans="1:9" s="388" customFormat="1" ht="14.25">
      <c r="A118" s="446">
        <v>1</v>
      </c>
      <c r="B118" s="390" t="s">
        <v>174</v>
      </c>
      <c r="C118" s="447"/>
      <c r="D118" s="448"/>
      <c r="E118" s="449"/>
      <c r="F118" s="450"/>
      <c r="G118" s="413"/>
      <c r="H118" s="468">
        <f aca="true" t="shared" si="6" ref="H118:H123">+F118*G118</f>
        <v>0</v>
      </c>
      <c r="I118" s="387"/>
    </row>
    <row r="119" spans="1:9" s="388" customFormat="1" ht="14.25">
      <c r="A119" s="451">
        <v>2</v>
      </c>
      <c r="B119" s="438" t="s">
        <v>174</v>
      </c>
      <c r="C119" s="452"/>
      <c r="D119" s="417"/>
      <c r="E119" s="453"/>
      <c r="F119" s="439"/>
      <c r="G119" s="417"/>
      <c r="H119" s="469">
        <f t="shared" si="6"/>
        <v>0</v>
      </c>
      <c r="I119" s="394"/>
    </row>
    <row r="120" spans="1:9" s="388" customFormat="1" ht="14.25">
      <c r="A120" s="451">
        <v>3</v>
      </c>
      <c r="B120" s="438" t="s">
        <v>174</v>
      </c>
      <c r="C120" s="452"/>
      <c r="D120" s="417"/>
      <c r="E120" s="453"/>
      <c r="F120" s="439"/>
      <c r="G120" s="417"/>
      <c r="H120" s="469">
        <f t="shared" si="6"/>
        <v>0</v>
      </c>
      <c r="I120" s="394"/>
    </row>
    <row r="121" spans="1:9" s="388" customFormat="1" ht="14.25">
      <c r="A121" s="451">
        <v>4</v>
      </c>
      <c r="B121" s="438" t="s">
        <v>174</v>
      </c>
      <c r="C121" s="454"/>
      <c r="D121" s="420"/>
      <c r="E121" s="455"/>
      <c r="F121" s="456"/>
      <c r="G121" s="420"/>
      <c r="H121" s="470">
        <f t="shared" si="6"/>
        <v>0</v>
      </c>
      <c r="I121" s="394"/>
    </row>
    <row r="122" spans="1:9" s="388" customFormat="1" ht="14.25">
      <c r="A122" s="451">
        <v>5</v>
      </c>
      <c r="B122" s="438" t="s">
        <v>174</v>
      </c>
      <c r="C122" s="452"/>
      <c r="D122" s="417"/>
      <c r="E122" s="453"/>
      <c r="F122" s="439"/>
      <c r="G122" s="417"/>
      <c r="H122" s="469">
        <f t="shared" si="6"/>
        <v>0</v>
      </c>
      <c r="I122" s="394"/>
    </row>
    <row r="123" spans="1:9" s="388" customFormat="1" ht="15" thickBot="1">
      <c r="A123" s="451"/>
      <c r="B123" s="438"/>
      <c r="C123" s="457"/>
      <c r="D123" s="445"/>
      <c r="E123" s="458"/>
      <c r="F123" s="459"/>
      <c r="G123" s="460"/>
      <c r="H123" s="469">
        <f t="shared" si="6"/>
        <v>0</v>
      </c>
      <c r="I123" s="401"/>
    </row>
    <row r="124" spans="1:8" ht="15.75" thickBot="1">
      <c r="A124" s="507" t="s">
        <v>79</v>
      </c>
      <c r="B124" s="520"/>
      <c r="C124" s="520"/>
      <c r="D124" s="520"/>
      <c r="E124" s="520"/>
      <c r="F124" s="520"/>
      <c r="G124" s="521"/>
      <c r="H124" s="331">
        <f>SUM(H118:H123)</f>
        <v>0</v>
      </c>
    </row>
    <row r="125" spans="1:7" ht="15">
      <c r="A125" s="309" t="s">
        <v>175</v>
      </c>
      <c r="B125" s="299"/>
      <c r="C125" s="310"/>
      <c r="D125" s="310"/>
      <c r="E125" s="346"/>
      <c r="F125" s="300"/>
      <c r="G125" s="300"/>
    </row>
    <row r="126" spans="1:7" ht="15">
      <c r="A126" s="318" t="s">
        <v>188</v>
      </c>
      <c r="B126" s="300"/>
      <c r="C126" s="310"/>
      <c r="D126" s="310"/>
      <c r="E126" s="310"/>
      <c r="F126" s="300"/>
      <c r="G126" s="300"/>
    </row>
    <row r="127" spans="1:7" ht="15">
      <c r="A127" s="318"/>
      <c r="B127" s="300"/>
      <c r="C127" s="310"/>
      <c r="D127" s="310"/>
      <c r="E127" s="310"/>
      <c r="F127" s="300"/>
      <c r="G127" s="300"/>
    </row>
    <row r="128" spans="1:7" ht="15">
      <c r="A128" s="318"/>
      <c r="B128" s="300"/>
      <c r="C128" s="310"/>
      <c r="D128" s="310"/>
      <c r="E128" s="310"/>
      <c r="F128" s="300"/>
      <c r="G128" s="300"/>
    </row>
    <row r="129" spans="1:7" ht="15">
      <c r="A129" s="318"/>
      <c r="B129" s="300"/>
      <c r="C129" s="310"/>
      <c r="D129" s="310"/>
      <c r="E129" s="310"/>
      <c r="F129" s="300"/>
      <c r="G129" s="300"/>
    </row>
    <row r="130" spans="1:7" ht="16.5" thickBot="1">
      <c r="A130" s="334" t="s">
        <v>197</v>
      </c>
      <c r="B130" s="315"/>
      <c r="C130" s="346"/>
      <c r="D130" s="315"/>
      <c r="E130" s="299"/>
      <c r="F130" s="346"/>
      <c r="G130" s="300"/>
    </row>
    <row r="131" spans="1:8" ht="15" customHeight="1">
      <c r="A131" s="504" t="s">
        <v>2</v>
      </c>
      <c r="B131" s="517" t="s">
        <v>15</v>
      </c>
      <c r="C131" s="510" t="s">
        <v>58</v>
      </c>
      <c r="D131" s="350" t="s">
        <v>213</v>
      </c>
      <c r="E131" s="319" t="s">
        <v>26</v>
      </c>
      <c r="F131" s="319" t="s">
        <v>19</v>
      </c>
      <c r="G131" s="326" t="s">
        <v>6</v>
      </c>
      <c r="H131" s="530" t="s">
        <v>214</v>
      </c>
    </row>
    <row r="132" spans="1:8" ht="15">
      <c r="A132" s="505"/>
      <c r="B132" s="518"/>
      <c r="C132" s="528"/>
      <c r="D132" s="349" t="s">
        <v>200</v>
      </c>
      <c r="E132" s="322" t="s">
        <v>75</v>
      </c>
      <c r="F132" s="322" t="s">
        <v>20</v>
      </c>
      <c r="G132" s="327" t="s">
        <v>75</v>
      </c>
      <c r="H132" s="531"/>
    </row>
    <row r="133" spans="1:8" ht="15.75" thickBot="1">
      <c r="A133" s="506"/>
      <c r="B133" s="519"/>
      <c r="C133" s="529"/>
      <c r="D133" s="347"/>
      <c r="E133" s="324" t="s">
        <v>9</v>
      </c>
      <c r="F133" s="324" t="s">
        <v>10</v>
      </c>
      <c r="G133" s="328" t="s">
        <v>21</v>
      </c>
      <c r="H133" s="532"/>
    </row>
    <row r="134" spans="1:9" s="388" customFormat="1" ht="14.25">
      <c r="A134" s="430">
        <v>1</v>
      </c>
      <c r="B134" s="402" t="s">
        <v>174</v>
      </c>
      <c r="C134" s="402"/>
      <c r="D134" s="424"/>
      <c r="E134" s="461"/>
      <c r="F134" s="385"/>
      <c r="G134" s="386">
        <f aca="true" t="shared" si="7" ref="G134:G139">+E134*F134</f>
        <v>0</v>
      </c>
      <c r="H134" s="421"/>
      <c r="I134" s="467"/>
    </row>
    <row r="135" spans="1:9" s="388" customFormat="1" ht="14.25">
      <c r="A135" s="389">
        <v>2</v>
      </c>
      <c r="B135" s="390" t="s">
        <v>174</v>
      </c>
      <c r="C135" s="390"/>
      <c r="D135" s="425"/>
      <c r="E135" s="462"/>
      <c r="F135" s="392"/>
      <c r="G135" s="386">
        <f t="shared" si="7"/>
        <v>0</v>
      </c>
      <c r="H135" s="422"/>
      <c r="I135" s="467"/>
    </row>
    <row r="136" spans="1:9" s="388" customFormat="1" ht="14.25">
      <c r="A136" s="389">
        <v>3</v>
      </c>
      <c r="B136" s="390" t="s">
        <v>174</v>
      </c>
      <c r="C136" s="390"/>
      <c r="D136" s="425"/>
      <c r="E136" s="462"/>
      <c r="F136" s="392"/>
      <c r="G136" s="466">
        <f t="shared" si="7"/>
        <v>0</v>
      </c>
      <c r="H136" s="422"/>
      <c r="I136" s="467"/>
    </row>
    <row r="137" spans="1:9" s="388" customFormat="1" ht="14.25">
      <c r="A137" s="389">
        <v>4</v>
      </c>
      <c r="B137" s="390" t="s">
        <v>174</v>
      </c>
      <c r="C137" s="390"/>
      <c r="D137" s="425"/>
      <c r="E137" s="462"/>
      <c r="F137" s="392"/>
      <c r="G137" s="466">
        <f t="shared" si="7"/>
        <v>0</v>
      </c>
      <c r="H137" s="422"/>
      <c r="I137" s="467"/>
    </row>
    <row r="138" spans="1:9" s="388" customFormat="1" ht="14.25">
      <c r="A138" s="389">
        <v>5</v>
      </c>
      <c r="B138" s="390" t="s">
        <v>174</v>
      </c>
      <c r="C138" s="390"/>
      <c r="D138" s="425"/>
      <c r="E138" s="462"/>
      <c r="F138" s="392"/>
      <c r="G138" s="466">
        <f t="shared" si="7"/>
        <v>0</v>
      </c>
      <c r="H138" s="422"/>
      <c r="I138" s="467"/>
    </row>
    <row r="139" spans="1:9" s="388" customFormat="1" ht="15" thickBot="1">
      <c r="A139" s="396"/>
      <c r="B139" s="397"/>
      <c r="C139" s="397"/>
      <c r="D139" s="463"/>
      <c r="E139" s="464"/>
      <c r="F139" s="399"/>
      <c r="G139" s="466">
        <f t="shared" si="7"/>
        <v>0</v>
      </c>
      <c r="H139" s="423"/>
      <c r="I139" s="467"/>
    </row>
    <row r="140" spans="1:7" ht="15.75" thickBot="1">
      <c r="A140" s="507" t="s">
        <v>90</v>
      </c>
      <c r="B140" s="513"/>
      <c r="C140" s="513"/>
      <c r="D140" s="513"/>
      <c r="E140" s="513"/>
      <c r="F140" s="536"/>
      <c r="G140" s="329">
        <f>SUM(G134:G139)</f>
        <v>0</v>
      </c>
    </row>
    <row r="141" spans="1:7" ht="15">
      <c r="A141" s="313"/>
      <c r="B141" s="315"/>
      <c r="C141" s="300"/>
      <c r="D141" s="300"/>
      <c r="E141" s="299"/>
      <c r="F141" s="305"/>
      <c r="G141" s="300"/>
    </row>
    <row r="142" spans="1:7" ht="15">
      <c r="A142" s="318"/>
      <c r="B142" s="300"/>
      <c r="C142" s="310"/>
      <c r="D142" s="310"/>
      <c r="E142" s="310"/>
      <c r="F142" s="300"/>
      <c r="G142" s="300"/>
    </row>
    <row r="143" spans="1:8" ht="16.5" thickBot="1">
      <c r="A143" s="334" t="s">
        <v>203</v>
      </c>
      <c r="B143" s="315"/>
      <c r="C143" s="305"/>
      <c r="D143" s="315"/>
      <c r="E143" s="299"/>
      <c r="F143" s="305"/>
      <c r="G143" s="305"/>
      <c r="H143"/>
    </row>
    <row r="144" spans="1:9" ht="15" customHeight="1">
      <c r="A144" s="504" t="s">
        <v>2</v>
      </c>
      <c r="B144" s="517" t="s">
        <v>15</v>
      </c>
      <c r="C144" s="510" t="s">
        <v>58</v>
      </c>
      <c r="D144" s="350" t="s">
        <v>213</v>
      </c>
      <c r="E144" s="319" t="s">
        <v>26</v>
      </c>
      <c r="F144" s="319" t="s">
        <v>19</v>
      </c>
      <c r="G144" s="326" t="s">
        <v>6</v>
      </c>
      <c r="H144" s="530" t="s">
        <v>214</v>
      </c>
      <c r="I144" s="369"/>
    </row>
    <row r="145" spans="1:9" ht="15">
      <c r="A145" s="505"/>
      <c r="B145" s="518"/>
      <c r="C145" s="528"/>
      <c r="D145" s="349" t="s">
        <v>200</v>
      </c>
      <c r="E145" s="322" t="s">
        <v>75</v>
      </c>
      <c r="F145" s="322" t="s">
        <v>20</v>
      </c>
      <c r="G145" s="327" t="s">
        <v>75</v>
      </c>
      <c r="H145" s="540"/>
      <c r="I145" s="369"/>
    </row>
    <row r="146" spans="1:9" ht="15.75" thickBot="1">
      <c r="A146" s="506"/>
      <c r="B146" s="519"/>
      <c r="C146" s="529"/>
      <c r="D146" s="347"/>
      <c r="E146" s="324" t="s">
        <v>9</v>
      </c>
      <c r="F146" s="324" t="s">
        <v>10</v>
      </c>
      <c r="G146" s="328" t="s">
        <v>21</v>
      </c>
      <c r="H146" s="541"/>
      <c r="I146" s="369"/>
    </row>
    <row r="147" spans="1:9" s="388" customFormat="1" ht="14.25">
      <c r="A147" s="430">
        <v>1</v>
      </c>
      <c r="B147" s="402" t="s">
        <v>174</v>
      </c>
      <c r="C147" s="402"/>
      <c r="D147" s="424"/>
      <c r="E147" s="461"/>
      <c r="F147" s="385"/>
      <c r="G147" s="386">
        <f aca="true" t="shared" si="8" ref="G147:G152">+E147*F147</f>
        <v>0</v>
      </c>
      <c r="H147" s="421"/>
      <c r="I147" s="465"/>
    </row>
    <row r="148" spans="1:9" s="388" customFormat="1" ht="14.25">
      <c r="A148" s="389">
        <v>2</v>
      </c>
      <c r="B148" s="390" t="s">
        <v>174</v>
      </c>
      <c r="C148" s="390"/>
      <c r="D148" s="425"/>
      <c r="E148" s="462"/>
      <c r="F148" s="392"/>
      <c r="G148" s="386">
        <f t="shared" si="8"/>
        <v>0</v>
      </c>
      <c r="H148" s="422"/>
      <c r="I148" s="465"/>
    </row>
    <row r="149" spans="1:9" s="388" customFormat="1" ht="14.25">
      <c r="A149" s="389">
        <v>3</v>
      </c>
      <c r="B149" s="390" t="s">
        <v>174</v>
      </c>
      <c r="C149" s="390"/>
      <c r="D149" s="425"/>
      <c r="E149" s="462"/>
      <c r="F149" s="392"/>
      <c r="G149" s="466">
        <f t="shared" si="8"/>
        <v>0</v>
      </c>
      <c r="H149" s="422"/>
      <c r="I149" s="465"/>
    </row>
    <row r="150" spans="1:9" s="388" customFormat="1" ht="14.25">
      <c r="A150" s="389">
        <v>4</v>
      </c>
      <c r="B150" s="390" t="s">
        <v>174</v>
      </c>
      <c r="C150" s="390"/>
      <c r="D150" s="425"/>
      <c r="E150" s="462"/>
      <c r="F150" s="392"/>
      <c r="G150" s="466">
        <f t="shared" si="8"/>
        <v>0</v>
      </c>
      <c r="H150" s="422"/>
      <c r="I150" s="465"/>
    </row>
    <row r="151" spans="1:9" s="388" customFormat="1" ht="14.25">
      <c r="A151" s="389">
        <v>5</v>
      </c>
      <c r="B151" s="390" t="s">
        <v>174</v>
      </c>
      <c r="C151" s="390"/>
      <c r="D151" s="425"/>
      <c r="E151" s="462"/>
      <c r="F151" s="392"/>
      <c r="G151" s="466">
        <f t="shared" si="8"/>
        <v>0</v>
      </c>
      <c r="H151" s="422"/>
      <c r="I151" s="465"/>
    </row>
    <row r="152" spans="1:9" s="388" customFormat="1" ht="15" thickBot="1">
      <c r="A152" s="396"/>
      <c r="B152" s="397"/>
      <c r="C152" s="397"/>
      <c r="D152" s="463"/>
      <c r="E152" s="464"/>
      <c r="F152" s="399"/>
      <c r="G152" s="466">
        <f t="shared" si="8"/>
        <v>0</v>
      </c>
      <c r="H152" s="423"/>
      <c r="I152" s="465"/>
    </row>
    <row r="153" spans="1:8" ht="15.75" thickBot="1">
      <c r="A153" s="507" t="s">
        <v>204</v>
      </c>
      <c r="B153" s="535"/>
      <c r="C153" s="535"/>
      <c r="D153" s="535"/>
      <c r="E153" s="535"/>
      <c r="F153" s="536"/>
      <c r="G153" s="329">
        <f>SUM(G147:G152)</f>
        <v>0</v>
      </c>
      <c r="H153"/>
    </row>
    <row r="154" spans="1:8" ht="15">
      <c r="A154" s="313"/>
      <c r="B154" s="315"/>
      <c r="C154" s="300"/>
      <c r="D154" s="300"/>
      <c r="E154" s="299"/>
      <c r="F154" s="305"/>
      <c r="G154" s="305"/>
      <c r="H154"/>
    </row>
    <row r="155" spans="1:8" ht="15">
      <c r="A155" s="313"/>
      <c r="B155" s="315"/>
      <c r="C155" s="310"/>
      <c r="D155" s="300"/>
      <c r="E155" s="299"/>
      <c r="F155" s="305"/>
      <c r="G155" s="305"/>
      <c r="H155"/>
    </row>
    <row r="156" spans="1:7" ht="15.75" thickBot="1">
      <c r="A156" s="302"/>
      <c r="B156" s="312"/>
      <c r="C156" s="310"/>
      <c r="D156" s="310"/>
      <c r="E156" s="310"/>
      <c r="F156" s="299"/>
      <c r="G156" s="299"/>
    </row>
    <row r="157" spans="1:7" ht="23.25" customHeight="1" thickBot="1">
      <c r="A157" s="12" t="s">
        <v>205</v>
      </c>
      <c r="B157" s="272"/>
      <c r="C157" s="273"/>
      <c r="D157" s="274">
        <f>+H40+G53+G67+G80+G93+G109+H124+G140+G153</f>
        <v>0</v>
      </c>
      <c r="E157" s="308"/>
      <c r="F157" s="310"/>
      <c r="G157" s="299"/>
    </row>
    <row r="158" spans="1:7" ht="14.25">
      <c r="A158" s="302"/>
      <c r="B158" s="299"/>
      <c r="C158" s="299"/>
      <c r="D158" s="299"/>
      <c r="E158" s="299"/>
      <c r="F158" s="299"/>
      <c r="G158" s="299"/>
    </row>
    <row r="161" ht="15">
      <c r="B161" s="378" t="s">
        <v>216</v>
      </c>
    </row>
    <row r="162" spans="2:9" s="376" customFormat="1" ht="19.5" customHeight="1" thickBot="1">
      <c r="B162" s="376" t="s">
        <v>217</v>
      </c>
      <c r="I162" s="377"/>
    </row>
    <row r="163" spans="2:7" s="377" customFormat="1" ht="44.25" customHeight="1" thickBot="1">
      <c r="B163" s="379" t="s">
        <v>61</v>
      </c>
      <c r="C163" s="544" t="s">
        <v>218</v>
      </c>
      <c r="D163" s="545"/>
      <c r="E163" s="545"/>
      <c r="F163" s="545"/>
      <c r="G163" s="546"/>
    </row>
    <row r="164" spans="2:7" s="367" customFormat="1" ht="34.5" customHeight="1">
      <c r="B164" s="476"/>
      <c r="C164" s="547"/>
      <c r="D164" s="548"/>
      <c r="E164" s="548"/>
      <c r="F164" s="548"/>
      <c r="G164" s="549"/>
    </row>
    <row r="165" spans="2:7" s="367" customFormat="1" ht="34.5" customHeight="1">
      <c r="B165" s="477"/>
      <c r="C165" s="550"/>
      <c r="D165" s="551"/>
      <c r="E165" s="551"/>
      <c r="F165" s="551"/>
      <c r="G165" s="552"/>
    </row>
    <row r="166" spans="2:7" s="367" customFormat="1" ht="34.5" customHeight="1">
      <c r="B166" s="477"/>
      <c r="C166" s="550"/>
      <c r="D166" s="551"/>
      <c r="E166" s="551"/>
      <c r="F166" s="551"/>
      <c r="G166" s="552"/>
    </row>
    <row r="167" spans="2:7" s="367" customFormat="1" ht="34.5" customHeight="1" thickBot="1">
      <c r="B167" s="478"/>
      <c r="C167" s="501"/>
      <c r="D167" s="502"/>
      <c r="E167" s="502"/>
      <c r="F167" s="502"/>
      <c r="G167" s="503"/>
    </row>
  </sheetData>
  <sheetProtection password="B748" sheet="1" insertRows="0"/>
  <mergeCells count="65">
    <mergeCell ref="C163:G163"/>
    <mergeCell ref="C164:G164"/>
    <mergeCell ref="C165:G165"/>
    <mergeCell ref="C166:G166"/>
    <mergeCell ref="A1:E1"/>
    <mergeCell ref="I115:I117"/>
    <mergeCell ref="H131:H133"/>
    <mergeCell ref="H144:H146"/>
    <mergeCell ref="A101:H101"/>
    <mergeCell ref="A105:H105"/>
    <mergeCell ref="I11:I13"/>
    <mergeCell ref="I26:I28"/>
    <mergeCell ref="H44:H46"/>
    <mergeCell ref="H58:H60"/>
    <mergeCell ref="H71:H73"/>
    <mergeCell ref="B6:H6"/>
    <mergeCell ref="E11:E13"/>
    <mergeCell ref="C71:C73"/>
    <mergeCell ref="B5:H5"/>
    <mergeCell ref="A153:F153"/>
    <mergeCell ref="A140:F140"/>
    <mergeCell ref="C131:C133"/>
    <mergeCell ref="C144:C146"/>
    <mergeCell ref="A93:F93"/>
    <mergeCell ref="A109:F109"/>
    <mergeCell ref="A40:G40"/>
    <mergeCell ref="C97:C99"/>
    <mergeCell ref="C84:C86"/>
    <mergeCell ref="H84:H86"/>
    <mergeCell ref="H97:H99"/>
    <mergeCell ref="A131:A133"/>
    <mergeCell ref="B58:B60"/>
    <mergeCell ref="A80:F80"/>
    <mergeCell ref="A97:A99"/>
    <mergeCell ref="B97:B99"/>
    <mergeCell ref="A84:A86"/>
    <mergeCell ref="C58:C60"/>
    <mergeCell ref="A67:F67"/>
    <mergeCell ref="B115:B117"/>
    <mergeCell ref="A115:A117"/>
    <mergeCell ref="A44:A46"/>
    <mergeCell ref="B44:B46"/>
    <mergeCell ref="C44:C46"/>
    <mergeCell ref="B131:B133"/>
    <mergeCell ref="C115:C117"/>
    <mergeCell ref="A11:A13"/>
    <mergeCell ref="A26:A28"/>
    <mergeCell ref="D11:D13"/>
    <mergeCell ref="D26:D28"/>
    <mergeCell ref="A20:G20"/>
    <mergeCell ref="B84:B86"/>
    <mergeCell ref="C11:C13"/>
    <mergeCell ref="C26:C28"/>
    <mergeCell ref="E26:E28"/>
    <mergeCell ref="B11:B13"/>
    <mergeCell ref="C167:G167"/>
    <mergeCell ref="A58:A60"/>
    <mergeCell ref="A35:G35"/>
    <mergeCell ref="B26:B28"/>
    <mergeCell ref="A53:F53"/>
    <mergeCell ref="A71:A73"/>
    <mergeCell ref="B71:B73"/>
    <mergeCell ref="A144:A146"/>
    <mergeCell ref="B144:B146"/>
    <mergeCell ref="A124:G124"/>
  </mergeCells>
  <printOptions/>
  <pageMargins left="0.6692913385826772" right="0.11811023622047245" top="0.3937007874015748" bottom="0.4724409448818898" header="0.15748031496062992" footer="0.15748031496062992"/>
  <pageSetup horizontalDpi="600" verticalDpi="600" orientation="portrait" paperSize="8" scale="78" r:id="rId1"/>
  <headerFooter alignWithMargins="0">
    <oddFooter>&amp;L&amp;"Verdana,Italic"&amp;8CFC Proposal Form - Costing @ 21 Dec 2015&amp;R&amp;"Verdana,Italic"Page &amp;P of &amp;N</oddFooter>
  </headerFooter>
</worksheet>
</file>

<file path=xl/worksheets/sheet5.xml><?xml version="1.0" encoding="utf-8"?>
<worksheet xmlns="http://schemas.openxmlformats.org/spreadsheetml/2006/main" xmlns:r="http://schemas.openxmlformats.org/officeDocument/2006/relationships">
  <dimension ref="A1:E20"/>
  <sheetViews>
    <sheetView zoomScalePageLayoutView="0" workbookViewId="0" topLeftCell="A1">
      <selection activeCell="A1" sqref="A1:IV16384"/>
    </sheetView>
  </sheetViews>
  <sheetFormatPr defaultColWidth="9.140625" defaultRowHeight="12.75"/>
  <cols>
    <col min="1" max="1" width="24.28125" style="0" customWidth="1"/>
    <col min="5" max="5" width="20.8515625" style="0" customWidth="1"/>
  </cols>
  <sheetData>
    <row r="1" spans="1:5" ht="19.5" customHeight="1">
      <c r="A1" s="565" t="s">
        <v>63</v>
      </c>
      <c r="B1" s="566"/>
      <c r="C1" s="566"/>
      <c r="D1" s="566"/>
      <c r="E1" s="566"/>
    </row>
    <row r="2" spans="1:5" ht="19.5" customHeight="1">
      <c r="A2" s="565" t="s">
        <v>32</v>
      </c>
      <c r="B2" s="566"/>
      <c r="C2" s="566"/>
      <c r="D2" s="566"/>
      <c r="E2" s="566"/>
    </row>
    <row r="3" spans="1:5" ht="19.5" customHeight="1">
      <c r="A3" s="567"/>
      <c r="B3" s="566"/>
      <c r="C3" s="566"/>
      <c r="D3" s="566"/>
      <c r="E3" s="566"/>
    </row>
    <row r="4" spans="1:5" ht="19.5" customHeight="1">
      <c r="A4" s="10" t="s">
        <v>73</v>
      </c>
      <c r="B4" s="2" t="s">
        <v>91</v>
      </c>
      <c r="C4" s="2"/>
      <c r="D4" s="2"/>
      <c r="E4" s="3"/>
    </row>
    <row r="5" spans="1:5" ht="19.5" customHeight="1">
      <c r="A5" s="10" t="s">
        <v>74</v>
      </c>
      <c r="B5" s="11" t="s">
        <v>92</v>
      </c>
      <c r="C5" s="11"/>
      <c r="D5" s="11"/>
      <c r="E5" s="3"/>
    </row>
    <row r="6" spans="1:5" ht="19.5" customHeight="1" thickBot="1">
      <c r="A6" s="568"/>
      <c r="B6" s="569"/>
      <c r="C6" s="569"/>
      <c r="D6" s="569"/>
      <c r="E6" s="569"/>
    </row>
    <row r="7" spans="1:5" ht="34.5" customHeight="1" thickBot="1">
      <c r="A7" s="559" t="s">
        <v>33</v>
      </c>
      <c r="B7" s="560"/>
      <c r="C7" s="560"/>
      <c r="D7" s="561"/>
      <c r="E7" s="7" t="s">
        <v>34</v>
      </c>
    </row>
    <row r="8" spans="1:5" ht="18" customHeight="1" thickBot="1">
      <c r="A8" s="562"/>
      <c r="B8" s="563"/>
      <c r="C8" s="563"/>
      <c r="D8" s="564"/>
      <c r="E8" s="8" t="s">
        <v>75</v>
      </c>
    </row>
    <row r="9" spans="1:5" ht="18" customHeight="1">
      <c r="A9" s="161" t="s">
        <v>65</v>
      </c>
      <c r="B9" s="162"/>
      <c r="C9" s="162"/>
      <c r="D9" s="162"/>
      <c r="E9" s="163">
        <f>+'Sample Detailed Breakdown'!G50</f>
        <v>394190</v>
      </c>
    </row>
    <row r="10" spans="1:5" ht="18" customHeight="1">
      <c r="A10" s="161" t="s">
        <v>66</v>
      </c>
      <c r="B10" s="162"/>
      <c r="C10" s="162"/>
      <c r="D10" s="162"/>
      <c r="E10" s="164">
        <f>+'Sample Detailed Breakdown'!G63</f>
        <v>3120</v>
      </c>
    </row>
    <row r="11" spans="1:5" ht="18" customHeight="1">
      <c r="A11" s="161" t="s">
        <v>67</v>
      </c>
      <c r="B11" s="162"/>
      <c r="C11" s="162"/>
      <c r="D11" s="162"/>
      <c r="E11" s="164">
        <f>+'Sample Detailed Breakdown'!G76</f>
        <v>90000</v>
      </c>
    </row>
    <row r="12" spans="1:5" ht="18" customHeight="1">
      <c r="A12" s="161" t="s">
        <v>68</v>
      </c>
      <c r="B12" s="162"/>
      <c r="C12" s="162"/>
      <c r="D12" s="162"/>
      <c r="E12" s="164">
        <f>+'Sample Detailed Breakdown'!G89</f>
        <v>615000</v>
      </c>
    </row>
    <row r="13" spans="1:5" ht="18" customHeight="1">
      <c r="A13" s="161" t="s">
        <v>69</v>
      </c>
      <c r="B13" s="162"/>
      <c r="C13" s="162"/>
      <c r="D13" s="162"/>
      <c r="E13" s="164">
        <f>+'Sample Detailed Breakdown'!E102</f>
        <v>24255</v>
      </c>
    </row>
    <row r="14" spans="1:5" ht="18" customHeight="1">
      <c r="A14" s="161" t="s">
        <v>70</v>
      </c>
      <c r="B14" s="162"/>
      <c r="C14" s="162"/>
      <c r="D14" s="162"/>
      <c r="E14" s="164">
        <f>+'Sample Detailed Breakdown'!E118</f>
        <v>756240</v>
      </c>
    </row>
    <row r="15" spans="1:5" ht="18" customHeight="1">
      <c r="A15" s="161" t="s">
        <v>71</v>
      </c>
      <c r="B15" s="162"/>
      <c r="C15" s="162"/>
      <c r="D15" s="162"/>
      <c r="E15" s="164">
        <f>+'Sample Detailed Breakdown'!G132</f>
        <v>186000</v>
      </c>
    </row>
    <row r="16" spans="1:5" ht="18" customHeight="1" thickBot="1">
      <c r="A16" s="165" t="s">
        <v>72</v>
      </c>
      <c r="B16" s="166"/>
      <c r="C16" s="166"/>
      <c r="D16" s="166"/>
      <c r="E16" s="167">
        <f>+'Sample Detailed Breakdown'!E146</f>
        <v>5000</v>
      </c>
    </row>
    <row r="17" spans="1:5" ht="19.5" customHeight="1" thickBot="1">
      <c r="A17" s="485" t="s">
        <v>35</v>
      </c>
      <c r="B17" s="486"/>
      <c r="C17" s="486"/>
      <c r="D17" s="487"/>
      <c r="E17" s="13">
        <f>SUM(E9:E16)</f>
        <v>2073805</v>
      </c>
    </row>
    <row r="18" spans="1:5" ht="12.75">
      <c r="A18" s="1"/>
      <c r="B18" s="1"/>
      <c r="C18" s="1"/>
      <c r="D18" s="1"/>
      <c r="E18" s="1"/>
    </row>
    <row r="19" spans="1:5" ht="12.75">
      <c r="A19" s="1"/>
      <c r="B19" s="1"/>
      <c r="C19" s="1"/>
      <c r="D19" s="1"/>
      <c r="E19" s="1"/>
    </row>
    <row r="20" spans="1:5" ht="12.75">
      <c r="A20" s="1"/>
      <c r="B20" s="1"/>
      <c r="C20" s="1"/>
      <c r="D20" s="1"/>
      <c r="E20" s="1"/>
    </row>
  </sheetData>
  <sheetProtection/>
  <mergeCells count="6">
    <mergeCell ref="A7:D8"/>
    <mergeCell ref="A17:D17"/>
    <mergeCell ref="A1:E1"/>
    <mergeCell ref="A2:E2"/>
    <mergeCell ref="A3:E3"/>
    <mergeCell ref="A6:E6"/>
  </mergeCells>
  <printOptions/>
  <pageMargins left="1.12"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154"/>
  <sheetViews>
    <sheetView zoomScalePageLayoutView="0" workbookViewId="0" topLeftCell="A2">
      <selection activeCell="A2" sqref="A1:IV16384"/>
    </sheetView>
  </sheetViews>
  <sheetFormatPr defaultColWidth="9.140625" defaultRowHeight="12.75"/>
  <cols>
    <col min="1" max="1" width="6.28125" style="4" customWidth="1"/>
    <col min="2" max="2" width="28.7109375" style="4" customWidth="1"/>
    <col min="3" max="3" width="26.28125" style="4" customWidth="1"/>
    <col min="4" max="4" width="18.421875" style="4" customWidth="1"/>
    <col min="5" max="5" width="20.7109375" style="4" customWidth="1"/>
    <col min="6" max="6" width="19.421875" style="4" customWidth="1"/>
    <col min="7" max="7" width="18.8515625" style="4" customWidth="1"/>
    <col min="8" max="8" width="16.00390625" style="4" customWidth="1"/>
    <col min="9" max="9" width="12.00390625" style="4" customWidth="1"/>
    <col min="10" max="16384" width="9.140625" style="4" customWidth="1"/>
  </cols>
  <sheetData>
    <row r="1" spans="1:7" ht="20.25">
      <c r="A1" s="9" t="s">
        <v>76</v>
      </c>
      <c r="E1" s="256" t="s">
        <v>93</v>
      </c>
      <c r="F1" s="5" t="s">
        <v>106</v>
      </c>
      <c r="G1" s="15"/>
    </row>
    <row r="2" spans="1:6" ht="14.25">
      <c r="A2" s="16"/>
      <c r="C2" s="5"/>
      <c r="D2" s="5"/>
      <c r="F2" s="4" t="s">
        <v>3</v>
      </c>
    </row>
    <row r="3" spans="1:4" ht="15">
      <c r="A3" s="17" t="s">
        <v>4</v>
      </c>
      <c r="B3" s="18"/>
      <c r="D3" s="18"/>
    </row>
    <row r="4" spans="1:5" ht="15" thickBot="1">
      <c r="A4" s="19" t="s">
        <v>39</v>
      </c>
      <c r="B4" s="18"/>
      <c r="D4" s="18"/>
      <c r="E4"/>
    </row>
    <row r="5" spans="1:7" ht="30">
      <c r="A5" s="572" t="s">
        <v>2</v>
      </c>
      <c r="B5" s="20" t="s">
        <v>0</v>
      </c>
      <c r="C5" s="20" t="s">
        <v>1</v>
      </c>
      <c r="D5" s="171" t="s">
        <v>59</v>
      </c>
      <c r="E5" s="173" t="s">
        <v>40</v>
      </c>
      <c r="F5" s="24" t="s">
        <v>41</v>
      </c>
      <c r="G5" s="25" t="s">
        <v>6</v>
      </c>
    </row>
    <row r="6" spans="1:7" ht="15">
      <c r="A6" s="573"/>
      <c r="B6" s="27"/>
      <c r="C6" s="27"/>
      <c r="D6" s="172" t="s">
        <v>60</v>
      </c>
      <c r="E6" s="174" t="s">
        <v>75</v>
      </c>
      <c r="F6" s="29" t="s">
        <v>8</v>
      </c>
      <c r="G6" s="30" t="s">
        <v>75</v>
      </c>
    </row>
    <row r="7" spans="1:7" ht="15.75" thickBot="1">
      <c r="A7" s="574"/>
      <c r="B7" s="32"/>
      <c r="C7" s="32"/>
      <c r="D7" s="6"/>
      <c r="E7" s="103" t="s">
        <v>9</v>
      </c>
      <c r="F7" s="34" t="s">
        <v>10</v>
      </c>
      <c r="G7" s="35" t="s">
        <v>11</v>
      </c>
    </row>
    <row r="8" spans="1:7" ht="14.25">
      <c r="A8" s="36">
        <v>1</v>
      </c>
      <c r="B8" s="37" t="s">
        <v>94</v>
      </c>
      <c r="C8" s="169" t="s">
        <v>99</v>
      </c>
      <c r="D8" s="83" t="s">
        <v>104</v>
      </c>
      <c r="E8" s="199">
        <v>8000</v>
      </c>
      <c r="F8" s="202">
        <v>12</v>
      </c>
      <c r="G8" s="40">
        <f>+E8*F8</f>
        <v>96000</v>
      </c>
    </row>
    <row r="9" spans="1:7" ht="14.25">
      <c r="A9" s="41">
        <v>2</v>
      </c>
      <c r="B9" s="42" t="s">
        <v>95</v>
      </c>
      <c r="C9" s="170" t="s">
        <v>100</v>
      </c>
      <c r="D9" s="155" t="s">
        <v>104</v>
      </c>
      <c r="E9" s="200">
        <v>5000</v>
      </c>
      <c r="F9" s="188">
        <v>12</v>
      </c>
      <c r="G9" s="44">
        <f>+E9*F9</f>
        <v>60000</v>
      </c>
    </row>
    <row r="10" spans="1:7" ht="14.25">
      <c r="A10" s="41">
        <v>3</v>
      </c>
      <c r="B10" s="42" t="s">
        <v>96</v>
      </c>
      <c r="C10" s="170" t="s">
        <v>101</v>
      </c>
      <c r="D10" s="155" t="s">
        <v>105</v>
      </c>
      <c r="E10" s="200">
        <v>4800</v>
      </c>
      <c r="F10" s="203">
        <v>8</v>
      </c>
      <c r="G10" s="47">
        <f>+E10*F10</f>
        <v>38400</v>
      </c>
    </row>
    <row r="11" spans="1:7" ht="14.25">
      <c r="A11" s="41">
        <v>4</v>
      </c>
      <c r="B11" s="42" t="s">
        <v>97</v>
      </c>
      <c r="C11" s="170" t="s">
        <v>102</v>
      </c>
      <c r="D11" s="155" t="s">
        <v>105</v>
      </c>
      <c r="E11" s="200">
        <v>4300</v>
      </c>
      <c r="F11" s="203">
        <v>8</v>
      </c>
      <c r="G11" s="47">
        <f>+E11*F11</f>
        <v>34400</v>
      </c>
    </row>
    <row r="12" spans="1:7" ht="15" thickBot="1">
      <c r="A12" s="26">
        <v>5</v>
      </c>
      <c r="B12" s="113" t="s">
        <v>98</v>
      </c>
      <c r="C12" s="32" t="s">
        <v>103</v>
      </c>
      <c r="D12" s="268" t="s">
        <v>105</v>
      </c>
      <c r="E12" s="201">
        <v>4500</v>
      </c>
      <c r="F12" s="203">
        <v>8</v>
      </c>
      <c r="G12" s="47">
        <f>+E12*F12</f>
        <v>36000</v>
      </c>
    </row>
    <row r="13" spans="1:7" ht="15.75" thickBot="1">
      <c r="A13" s="48"/>
      <c r="B13" s="145" t="s">
        <v>12</v>
      </c>
      <c r="C13" s="146"/>
      <c r="D13" s="146"/>
      <c r="E13" s="175"/>
      <c r="F13" s="49"/>
      <c r="G13" s="62">
        <f>SUM(G8:G12)</f>
        <v>264800</v>
      </c>
    </row>
    <row r="14" spans="1:7" ht="14.25">
      <c r="A14" s="50" t="s">
        <v>42</v>
      </c>
      <c r="B14" s="51"/>
      <c r="C14" s="51"/>
      <c r="D14" s="51"/>
      <c r="E14" s="51"/>
      <c r="G14" s="52"/>
    </row>
    <row r="15" spans="1:7" ht="14.25">
      <c r="A15" s="177" t="s">
        <v>43</v>
      </c>
      <c r="B15" s="178"/>
      <c r="C15" s="178"/>
      <c r="D15" s="178"/>
      <c r="E15" s="53"/>
      <c r="G15" s="52"/>
    </row>
    <row r="16" spans="1:7" ht="15">
      <c r="A16" s="54"/>
      <c r="B16" s="55"/>
      <c r="C16" s="55"/>
      <c r="D16" s="55"/>
      <c r="E16" s="52"/>
      <c r="G16" s="52"/>
    </row>
    <row r="17" spans="1:7" ht="15">
      <c r="A17" s="54"/>
      <c r="B17" s="55"/>
      <c r="C17" s="55"/>
      <c r="D17" s="55"/>
      <c r="E17" s="52"/>
      <c r="G17" s="52"/>
    </row>
    <row r="18" spans="1:7" ht="15.75" thickBot="1">
      <c r="A18" s="19" t="s">
        <v>44</v>
      </c>
      <c r="B18" s="55"/>
      <c r="C18" s="55"/>
      <c r="D18" s="55"/>
      <c r="E18"/>
      <c r="G18" s="52"/>
    </row>
    <row r="19" spans="1:7" ht="30">
      <c r="A19" s="572" t="s">
        <v>2</v>
      </c>
      <c r="B19" s="20" t="s">
        <v>0</v>
      </c>
      <c r="C19" s="20" t="s">
        <v>1</v>
      </c>
      <c r="D19" s="171" t="s">
        <v>59</v>
      </c>
      <c r="E19" s="126" t="s">
        <v>40</v>
      </c>
      <c r="F19" s="56" t="s">
        <v>5</v>
      </c>
      <c r="G19" s="25" t="s">
        <v>6</v>
      </c>
    </row>
    <row r="20" spans="1:7" ht="15">
      <c r="A20" s="573"/>
      <c r="B20" s="27"/>
      <c r="C20" s="27"/>
      <c r="D20" s="172" t="s">
        <v>60</v>
      </c>
      <c r="E20" s="176" t="s">
        <v>75</v>
      </c>
      <c r="F20" s="57" t="s">
        <v>8</v>
      </c>
      <c r="G20" s="30" t="s">
        <v>75</v>
      </c>
    </row>
    <row r="21" spans="1:7" ht="15.75" thickBot="1">
      <c r="A21" s="574"/>
      <c r="B21" s="32"/>
      <c r="C21" s="32"/>
      <c r="D21" s="6"/>
      <c r="E21" s="103" t="s">
        <v>9</v>
      </c>
      <c r="F21" s="58" t="s">
        <v>10</v>
      </c>
      <c r="G21" s="35" t="s">
        <v>11</v>
      </c>
    </row>
    <row r="22" spans="1:7" ht="14.25">
      <c r="A22" s="36">
        <v>1</v>
      </c>
      <c r="B22" s="59" t="s">
        <v>107</v>
      </c>
      <c r="C22" s="169" t="s">
        <v>101</v>
      </c>
      <c r="D22" s="83" t="s">
        <v>105</v>
      </c>
      <c r="E22" s="204">
        <v>4000</v>
      </c>
      <c r="F22" s="202">
        <v>6</v>
      </c>
      <c r="G22" s="40">
        <f>+E22*F22</f>
        <v>24000</v>
      </c>
    </row>
    <row r="23" spans="1:7" ht="14.25">
      <c r="A23" s="41">
        <v>2</v>
      </c>
      <c r="B23" s="42" t="s">
        <v>108</v>
      </c>
      <c r="C23" s="170" t="s">
        <v>101</v>
      </c>
      <c r="D23" s="155" t="s">
        <v>105</v>
      </c>
      <c r="E23" s="200">
        <v>4000</v>
      </c>
      <c r="F23" s="188">
        <v>6</v>
      </c>
      <c r="G23" s="44">
        <f>+E23*F23</f>
        <v>24000</v>
      </c>
    </row>
    <row r="24" spans="1:7" ht="14.25">
      <c r="A24" s="41">
        <v>3</v>
      </c>
      <c r="B24" s="42" t="s">
        <v>109</v>
      </c>
      <c r="C24" s="170" t="s">
        <v>103</v>
      </c>
      <c r="D24" s="155" t="s">
        <v>105</v>
      </c>
      <c r="E24" s="200">
        <v>4200</v>
      </c>
      <c r="F24" s="203">
        <v>4</v>
      </c>
      <c r="G24" s="47">
        <f>+E24*F24</f>
        <v>16800</v>
      </c>
    </row>
    <row r="25" spans="1:7" ht="14.25">
      <c r="A25" s="41">
        <v>4</v>
      </c>
      <c r="B25" s="42" t="s">
        <v>110</v>
      </c>
      <c r="C25" s="170" t="s">
        <v>103</v>
      </c>
      <c r="D25" s="155" t="s">
        <v>105</v>
      </c>
      <c r="E25" s="200">
        <v>4200</v>
      </c>
      <c r="F25" s="203">
        <v>4</v>
      </c>
      <c r="G25" s="47">
        <f>+E25*F25</f>
        <v>16800</v>
      </c>
    </row>
    <row r="26" spans="1:7" ht="15" thickBot="1">
      <c r="A26" s="26">
        <v>5</v>
      </c>
      <c r="B26" s="113" t="s">
        <v>111</v>
      </c>
      <c r="C26" s="32" t="s">
        <v>112</v>
      </c>
      <c r="D26" s="268" t="s">
        <v>105</v>
      </c>
      <c r="E26" s="201">
        <v>3800</v>
      </c>
      <c r="F26" s="203">
        <v>12</v>
      </c>
      <c r="G26" s="47">
        <f>+E26*F26</f>
        <v>45600</v>
      </c>
    </row>
    <row r="27" spans="1:7" ht="15.75" thickBot="1">
      <c r="A27" s="60"/>
      <c r="B27" s="61" t="s">
        <v>13</v>
      </c>
      <c r="C27" s="147"/>
      <c r="D27" s="147"/>
      <c r="E27" s="175"/>
      <c r="F27" s="49"/>
      <c r="G27" s="62">
        <f>SUM(G22:G26)</f>
        <v>127200</v>
      </c>
    </row>
    <row r="28" spans="1:7" ht="14.25">
      <c r="A28" s="50" t="s">
        <v>45</v>
      </c>
      <c r="C28" s="51"/>
      <c r="D28" s="51"/>
      <c r="E28" s="51"/>
      <c r="F28" s="51"/>
      <c r="G28" s="52"/>
    </row>
    <row r="29" spans="1:7" ht="14.25">
      <c r="A29" s="177" t="s">
        <v>46</v>
      </c>
      <c r="B29" s="178"/>
      <c r="C29" s="178"/>
      <c r="D29" s="53"/>
      <c r="E29" s="53"/>
      <c r="G29" s="52"/>
    </row>
    <row r="30" spans="1:7" ht="15">
      <c r="A30" s="55"/>
      <c r="B30" s="55"/>
      <c r="C30" s="55"/>
      <c r="D30" s="55"/>
      <c r="E30" s="52"/>
      <c r="F30" s="63"/>
      <c r="G30" s="52"/>
    </row>
    <row r="31" spans="1:7" ht="15">
      <c r="A31" s="55"/>
      <c r="B31" s="55"/>
      <c r="C31" s="55"/>
      <c r="D31" s="55"/>
      <c r="E31" s="52"/>
      <c r="F31" s="63"/>
      <c r="G31" s="52"/>
    </row>
    <row r="32" spans="1:6" ht="15.75" thickBot="1">
      <c r="A32" s="64" t="s">
        <v>47</v>
      </c>
      <c r="B32" s="55"/>
      <c r="C32" s="55"/>
      <c r="D32" s="52"/>
      <c r="E32" s="55"/>
      <c r="F32" s="63"/>
    </row>
    <row r="33" spans="1:7" ht="30">
      <c r="A33" s="572" t="s">
        <v>2</v>
      </c>
      <c r="B33" s="578" t="s">
        <v>15</v>
      </c>
      <c r="C33" s="584" t="s">
        <v>48</v>
      </c>
      <c r="D33" s="78" t="s">
        <v>86</v>
      </c>
      <c r="E33" s="22" t="s">
        <v>77</v>
      </c>
      <c r="F33" s="179" t="s">
        <v>49</v>
      </c>
      <c r="G33" s="65" t="s">
        <v>83</v>
      </c>
    </row>
    <row r="34" spans="1:7" ht="15.75" thickBot="1">
      <c r="A34" s="573"/>
      <c r="B34" s="579"/>
      <c r="C34" s="585"/>
      <c r="D34" s="79" t="s">
        <v>87</v>
      </c>
      <c r="E34" s="183" t="s">
        <v>75</v>
      </c>
      <c r="F34" s="180" t="s">
        <v>75</v>
      </c>
      <c r="G34" s="80" t="s">
        <v>75</v>
      </c>
    </row>
    <row r="35" spans="1:7" ht="15.75" thickBot="1">
      <c r="A35" s="574"/>
      <c r="B35" s="580"/>
      <c r="C35" s="577"/>
      <c r="D35" s="195" t="s">
        <v>9</v>
      </c>
      <c r="E35" s="184" t="s">
        <v>10</v>
      </c>
      <c r="F35" s="181" t="s">
        <v>57</v>
      </c>
      <c r="G35" s="67" t="s">
        <v>88</v>
      </c>
    </row>
    <row r="36" spans="1:7" ht="15">
      <c r="A36" s="81"/>
      <c r="B36" s="153"/>
      <c r="C36" s="84"/>
      <c r="D36" s="21"/>
      <c r="E36" s="168"/>
      <c r="F36" s="154"/>
      <c r="G36" s="154"/>
    </row>
    <row r="37" spans="1:7" ht="14.25">
      <c r="A37" s="207"/>
      <c r="B37" s="208" t="s">
        <v>50</v>
      </c>
      <c r="C37" s="209"/>
      <c r="D37" s="210"/>
      <c r="E37" s="222"/>
      <c r="F37" s="211"/>
      <c r="G37" s="212" t="s">
        <v>3</v>
      </c>
    </row>
    <row r="38" spans="1:7" ht="14.25">
      <c r="A38" s="36"/>
      <c r="B38" s="68"/>
      <c r="C38" s="69"/>
      <c r="D38" s="220"/>
      <c r="E38" s="223"/>
      <c r="F38" s="221"/>
      <c r="G38" s="70"/>
    </row>
    <row r="39" spans="1:7" ht="14.25">
      <c r="A39" s="41">
        <v>1</v>
      </c>
      <c r="B39" s="71" t="s">
        <v>113</v>
      </c>
      <c r="C39" s="43" t="s">
        <v>115</v>
      </c>
      <c r="D39" s="230">
        <v>5</v>
      </c>
      <c r="E39" s="224">
        <v>60</v>
      </c>
      <c r="F39" s="205"/>
      <c r="G39" s="72">
        <f>+(D39*E39)+F39</f>
        <v>300</v>
      </c>
    </row>
    <row r="40" spans="1:7" ht="14.25">
      <c r="A40" s="41">
        <v>2</v>
      </c>
      <c r="B40" s="71" t="s">
        <v>114</v>
      </c>
      <c r="C40" s="43" t="s">
        <v>116</v>
      </c>
      <c r="D40" s="230">
        <v>2</v>
      </c>
      <c r="E40" s="224">
        <v>55</v>
      </c>
      <c r="F40" s="205"/>
      <c r="G40" s="72">
        <f>+(D40*E40)+F40</f>
        <v>110</v>
      </c>
    </row>
    <row r="41" spans="1:7" ht="14.25">
      <c r="A41" s="41"/>
      <c r="B41" s="71"/>
      <c r="C41" s="43"/>
      <c r="D41" s="230"/>
      <c r="E41" s="224"/>
      <c r="F41" s="205"/>
      <c r="G41" s="72"/>
    </row>
    <row r="42" spans="1:7" ht="14.25">
      <c r="A42" s="213"/>
      <c r="B42" s="214" t="s">
        <v>51</v>
      </c>
      <c r="C42" s="215"/>
      <c r="D42" s="216"/>
      <c r="E42" s="225"/>
      <c r="F42" s="217"/>
      <c r="G42" s="218"/>
    </row>
    <row r="43" spans="1:7" ht="14.25">
      <c r="A43" s="45"/>
      <c r="B43" s="148"/>
      <c r="C43" s="149"/>
      <c r="D43" s="231"/>
      <c r="E43" s="232"/>
      <c r="F43" s="150"/>
      <c r="G43" s="150"/>
    </row>
    <row r="44" spans="1:7" ht="14.25">
      <c r="A44" s="41">
        <v>1</v>
      </c>
      <c r="B44" s="71" t="s">
        <v>113</v>
      </c>
      <c r="C44" s="188" t="s">
        <v>115</v>
      </c>
      <c r="D44" s="206"/>
      <c r="E44" s="226"/>
      <c r="F44" s="72">
        <v>900</v>
      </c>
      <c r="G44" s="72">
        <f>+(D44*E44)+F44</f>
        <v>900</v>
      </c>
    </row>
    <row r="45" spans="1:7" ht="14.25">
      <c r="A45" s="41">
        <v>2</v>
      </c>
      <c r="B45" s="71" t="s">
        <v>114</v>
      </c>
      <c r="C45" s="188" t="s">
        <v>116</v>
      </c>
      <c r="D45" s="206"/>
      <c r="E45" s="226"/>
      <c r="F45" s="72">
        <v>880</v>
      </c>
      <c r="G45" s="72">
        <f>+(D45*E45)+F45</f>
        <v>880</v>
      </c>
    </row>
    <row r="46" spans="1:7" ht="15" thickBot="1">
      <c r="A46" s="26"/>
      <c r="B46" s="196"/>
      <c r="C46" s="151"/>
      <c r="D46" s="219"/>
      <c r="E46" s="227"/>
      <c r="F46" s="152"/>
      <c r="G46" s="152"/>
    </row>
    <row r="47" spans="1:7" ht="15.75" thickBot="1">
      <c r="A47" s="60"/>
      <c r="B47" s="587" t="s">
        <v>52</v>
      </c>
      <c r="C47" s="588"/>
      <c r="D47" s="182"/>
      <c r="E47" s="228"/>
      <c r="F47" s="73"/>
      <c r="G47" s="74">
        <f>SUM(G37:G46)</f>
        <v>2190</v>
      </c>
    </row>
    <row r="48" spans="1:7" s="63" customFormat="1" ht="15">
      <c r="A48" s="75" t="s">
        <v>3</v>
      </c>
      <c r="B48" s="17"/>
      <c r="C48" s="18"/>
      <c r="D48" s="55"/>
      <c r="E48" s="55"/>
      <c r="G48" s="55"/>
    </row>
    <row r="49" spans="1:6" ht="15" thickBot="1">
      <c r="A49" s="16"/>
      <c r="B49" s="5"/>
      <c r="C49" s="5"/>
      <c r="D49" s="5"/>
      <c r="E49" s="5"/>
      <c r="F49" s="5"/>
    </row>
    <row r="50" spans="1:7" ht="15.75" thickBot="1">
      <c r="A50" s="76" t="s">
        <v>85</v>
      </c>
      <c r="B50" s="77"/>
      <c r="C50" s="77"/>
      <c r="D50" s="233"/>
      <c r="E50" s="233"/>
      <c r="F50" s="77"/>
      <c r="G50" s="234">
        <f>+G13+G27+G47</f>
        <v>394190</v>
      </c>
    </row>
    <row r="51" spans="1:6" ht="14.25">
      <c r="A51" s="16"/>
      <c r="B51" s="5"/>
      <c r="C51" s="5"/>
      <c r="D51" s="5"/>
      <c r="E51" s="5"/>
      <c r="F51" s="5"/>
    </row>
    <row r="52" spans="1:7" ht="15">
      <c r="A52" s="16"/>
      <c r="B52" s="54"/>
      <c r="C52" s="55"/>
      <c r="D52" s="55"/>
      <c r="E52" s="55"/>
      <c r="F52" s="52"/>
      <c r="G52" s="55"/>
    </row>
    <row r="53" spans="1:6" ht="14.25">
      <c r="A53" s="16"/>
      <c r="B53" s="5"/>
      <c r="C53" s="5"/>
      <c r="D53" s="5"/>
      <c r="E53" s="5"/>
      <c r="F53" s="5"/>
    </row>
    <row r="54" spans="1:7" ht="15.75" thickBot="1">
      <c r="A54" s="14" t="s">
        <v>14</v>
      </c>
      <c r="D54" s="5"/>
      <c r="F54" s="5"/>
      <c r="G54" s="5"/>
    </row>
    <row r="55" spans="1:7" ht="30">
      <c r="A55" s="572" t="s">
        <v>2</v>
      </c>
      <c r="B55" s="578" t="s">
        <v>15</v>
      </c>
      <c r="C55" s="22" t="s">
        <v>61</v>
      </c>
      <c r="D55" s="23" t="s">
        <v>36</v>
      </c>
      <c r="E55" s="78" t="s">
        <v>84</v>
      </c>
      <c r="F55" s="179" t="s">
        <v>37</v>
      </c>
      <c r="G55" s="65" t="s">
        <v>6</v>
      </c>
    </row>
    <row r="56" spans="1:7" ht="15.75" thickBot="1">
      <c r="A56" s="573"/>
      <c r="B56" s="579"/>
      <c r="C56" s="183"/>
      <c r="D56" s="190" t="s">
        <v>78</v>
      </c>
      <c r="E56" s="79" t="s">
        <v>75</v>
      </c>
      <c r="F56" s="180" t="s">
        <v>8</v>
      </c>
      <c r="G56" s="80" t="s">
        <v>75</v>
      </c>
    </row>
    <row r="57" spans="1:7" ht="15.75" thickBot="1">
      <c r="A57" s="574"/>
      <c r="B57" s="580"/>
      <c r="C57" s="184"/>
      <c r="D57" s="191" t="s">
        <v>3</v>
      </c>
      <c r="E57" s="195" t="s">
        <v>9</v>
      </c>
      <c r="F57" s="181" t="s">
        <v>10</v>
      </c>
      <c r="G57" s="67" t="s">
        <v>21</v>
      </c>
    </row>
    <row r="58" spans="1:7" ht="14.25">
      <c r="A58" s="81">
        <v>1</v>
      </c>
      <c r="B58" s="39" t="s">
        <v>117</v>
      </c>
      <c r="C58" s="185" t="s">
        <v>118</v>
      </c>
      <c r="D58" s="257" t="s">
        <v>119</v>
      </c>
      <c r="E58" s="235">
        <v>800</v>
      </c>
      <c r="F58" s="187">
        <v>1.5</v>
      </c>
      <c r="G58" s="85">
        <f>+E58*F58</f>
        <v>1200</v>
      </c>
    </row>
    <row r="59" spans="1:7" ht="14.25">
      <c r="A59" s="41">
        <v>2</v>
      </c>
      <c r="B59" s="42" t="s">
        <v>120</v>
      </c>
      <c r="C59" s="186" t="s">
        <v>121</v>
      </c>
      <c r="D59" s="243" t="s">
        <v>119</v>
      </c>
      <c r="E59" s="229">
        <v>480</v>
      </c>
      <c r="F59" s="188">
        <v>4</v>
      </c>
      <c r="G59" s="156">
        <f>+E59*F59</f>
        <v>1920</v>
      </c>
    </row>
    <row r="60" spans="1:7" ht="14.25">
      <c r="A60" s="41" t="s">
        <v>3</v>
      </c>
      <c r="B60" s="42" t="s">
        <v>3</v>
      </c>
      <c r="C60" s="186"/>
      <c r="D60" s="243"/>
      <c r="E60" s="229"/>
      <c r="F60" s="188"/>
      <c r="G60" s="156">
        <f>+E60*F60</f>
        <v>0</v>
      </c>
    </row>
    <row r="61" spans="1:7" ht="14.25">
      <c r="A61" s="41" t="s">
        <v>3</v>
      </c>
      <c r="B61" s="42" t="s">
        <v>3</v>
      </c>
      <c r="C61" s="186"/>
      <c r="D61" s="243"/>
      <c r="E61" s="229"/>
      <c r="F61" s="188"/>
      <c r="G61" s="156">
        <f>+E61*F61</f>
        <v>0</v>
      </c>
    </row>
    <row r="62" spans="1:7" ht="15" thickBot="1">
      <c r="A62" s="41" t="s">
        <v>3</v>
      </c>
      <c r="B62" s="42" t="s">
        <v>3</v>
      </c>
      <c r="C62" s="193"/>
      <c r="D62" s="66"/>
      <c r="E62" s="236"/>
      <c r="F62" s="189"/>
      <c r="G62" s="87">
        <f>+E62*F62</f>
        <v>0</v>
      </c>
    </row>
    <row r="63" spans="1:7" ht="15.75" thickBot="1">
      <c r="A63" s="192"/>
      <c r="B63" s="194" t="s">
        <v>16</v>
      </c>
      <c r="C63" s="90"/>
      <c r="D63" s="90"/>
      <c r="E63" s="88"/>
      <c r="F63" s="91"/>
      <c r="G63" s="92">
        <f>SUM(G58:G62)</f>
        <v>3120</v>
      </c>
    </row>
    <row r="64" spans="1:7" ht="15">
      <c r="A64" s="93" t="s">
        <v>3</v>
      </c>
      <c r="B64" s="52"/>
      <c r="C64" s="55"/>
      <c r="D64" s="55"/>
      <c r="E64"/>
      <c r="F64" s="52"/>
      <c r="G64" s="52"/>
    </row>
    <row r="65" spans="1:7" ht="15">
      <c r="A65" s="93"/>
      <c r="B65" s="52"/>
      <c r="C65" s="55"/>
      <c r="D65" s="55"/>
      <c r="E65" s="55"/>
      <c r="F65" s="52"/>
      <c r="G65" s="52"/>
    </row>
    <row r="66" spans="1:6" ht="15">
      <c r="A66" s="16"/>
      <c r="B66" s="54"/>
      <c r="C66" s="55"/>
      <c r="D66" s="55"/>
      <c r="E66" s="55"/>
      <c r="F66" s="5"/>
    </row>
    <row r="67" spans="1:5" ht="15.75" thickBot="1">
      <c r="A67" s="94" t="s">
        <v>17</v>
      </c>
      <c r="C67" s="95"/>
      <c r="D67" s="95"/>
      <c r="E67" s="5"/>
    </row>
    <row r="68" spans="1:7" ht="30">
      <c r="A68" s="572" t="s">
        <v>2</v>
      </c>
      <c r="B68" s="578" t="s">
        <v>15</v>
      </c>
      <c r="C68" s="107" t="s">
        <v>62</v>
      </c>
      <c r="D68" s="23" t="s">
        <v>36</v>
      </c>
      <c r="E68" s="96" t="s">
        <v>18</v>
      </c>
      <c r="F68" s="97" t="s">
        <v>19</v>
      </c>
      <c r="G68" s="98" t="s">
        <v>6</v>
      </c>
    </row>
    <row r="69" spans="1:7" ht="15">
      <c r="A69" s="573"/>
      <c r="B69" s="579"/>
      <c r="C69" s="109" t="s">
        <v>3</v>
      </c>
      <c r="D69" s="120" t="s">
        <v>78</v>
      </c>
      <c r="E69" s="99" t="s">
        <v>75</v>
      </c>
      <c r="F69" s="100" t="s">
        <v>20</v>
      </c>
      <c r="G69" s="101" t="s">
        <v>75</v>
      </c>
    </row>
    <row r="70" spans="1:7" ht="15.75" thickBot="1">
      <c r="A70" s="574"/>
      <c r="B70" s="580"/>
      <c r="C70" s="33" t="s">
        <v>3</v>
      </c>
      <c r="D70" s="121" t="s">
        <v>3</v>
      </c>
      <c r="E70" s="103" t="s">
        <v>9</v>
      </c>
      <c r="F70" s="58" t="s">
        <v>10</v>
      </c>
      <c r="G70" s="35" t="s">
        <v>21</v>
      </c>
    </row>
    <row r="71" spans="1:7" ht="14.25">
      <c r="A71" s="81">
        <v>1</v>
      </c>
      <c r="B71" s="39" t="s">
        <v>122</v>
      </c>
      <c r="C71" s="260" t="s">
        <v>123</v>
      </c>
      <c r="D71" s="257" t="s">
        <v>119</v>
      </c>
      <c r="E71" s="204">
        <v>35000</v>
      </c>
      <c r="F71" s="202">
        <v>2</v>
      </c>
      <c r="G71" s="40">
        <f>+E71*F71</f>
        <v>70000</v>
      </c>
    </row>
    <row r="72" spans="1:7" ht="14.25">
      <c r="A72" s="41">
        <v>2</v>
      </c>
      <c r="B72" s="42" t="s">
        <v>124</v>
      </c>
      <c r="C72" s="186" t="s">
        <v>125</v>
      </c>
      <c r="D72" s="243" t="s">
        <v>126</v>
      </c>
      <c r="E72" s="200">
        <v>20000</v>
      </c>
      <c r="F72" s="188">
        <v>1</v>
      </c>
      <c r="G72" s="40">
        <f>+E72*F72</f>
        <v>20000</v>
      </c>
    </row>
    <row r="73" spans="1:7" ht="14.25">
      <c r="A73" s="41" t="s">
        <v>3</v>
      </c>
      <c r="B73" s="42" t="s">
        <v>3</v>
      </c>
      <c r="C73" s="186"/>
      <c r="D73" s="243"/>
      <c r="E73" s="200"/>
      <c r="F73" s="188"/>
      <c r="G73" s="40">
        <f>+E73*F73</f>
        <v>0</v>
      </c>
    </row>
    <row r="74" spans="1:7" ht="14.25">
      <c r="A74" s="41" t="s">
        <v>3</v>
      </c>
      <c r="B74" s="42" t="s">
        <v>3</v>
      </c>
      <c r="C74" s="186"/>
      <c r="D74" s="243"/>
      <c r="E74" s="200"/>
      <c r="F74" s="188"/>
      <c r="G74" s="40">
        <f>+E74*F74</f>
        <v>0</v>
      </c>
    </row>
    <row r="75" spans="1:7" ht="15" thickBot="1">
      <c r="A75" s="45" t="s">
        <v>3</v>
      </c>
      <c r="B75" s="130" t="s">
        <v>3</v>
      </c>
      <c r="C75" s="261"/>
      <c r="D75" s="102"/>
      <c r="E75" s="200"/>
      <c r="F75" s="188"/>
      <c r="G75" s="40">
        <f>+E75*F75</f>
        <v>0</v>
      </c>
    </row>
    <row r="76" spans="1:7" ht="15.75" thickBot="1">
      <c r="A76" s="105"/>
      <c r="B76" s="570" t="s">
        <v>22</v>
      </c>
      <c r="C76" s="571"/>
      <c r="D76" s="571"/>
      <c r="E76" s="88"/>
      <c r="F76" s="91"/>
      <c r="G76" s="92">
        <f>SUM(G71:G75)</f>
        <v>90000</v>
      </c>
    </row>
    <row r="77" spans="1:7" ht="15">
      <c r="A77" s="93" t="s">
        <v>3</v>
      </c>
      <c r="B77" s="106"/>
      <c r="C77" s="63"/>
      <c r="D77" s="55"/>
      <c r="E77" s="55"/>
      <c r="F77" s="63"/>
      <c r="G77" s="63"/>
    </row>
    <row r="78" spans="1:7" ht="15">
      <c r="A78" s="16"/>
      <c r="B78" s="106"/>
      <c r="C78" s="63"/>
      <c r="D78" s="55"/>
      <c r="E78" s="55"/>
      <c r="F78" s="63"/>
      <c r="G78" s="63"/>
    </row>
    <row r="79" spans="1:7" ht="15">
      <c r="A79" s="16"/>
      <c r="B79" s="106"/>
      <c r="C79" s="63"/>
      <c r="D79" s="55"/>
      <c r="E79" s="55"/>
      <c r="F79" s="63"/>
      <c r="G79" s="63"/>
    </row>
    <row r="80" spans="1:5" ht="15.75" thickBot="1">
      <c r="A80" s="94" t="s">
        <v>23</v>
      </c>
      <c r="B80" s="63"/>
      <c r="C80" s="95"/>
      <c r="D80" s="95"/>
      <c r="E80" s="5"/>
    </row>
    <row r="81" spans="1:7" ht="30">
      <c r="A81" s="572" t="s">
        <v>2</v>
      </c>
      <c r="B81" s="578" t="s">
        <v>15</v>
      </c>
      <c r="C81" s="107" t="s">
        <v>61</v>
      </c>
      <c r="D81" s="23" t="s">
        <v>36</v>
      </c>
      <c r="E81" s="96" t="s">
        <v>18</v>
      </c>
      <c r="F81" s="97" t="s">
        <v>19</v>
      </c>
      <c r="G81" s="98" t="s">
        <v>6</v>
      </c>
    </row>
    <row r="82" spans="1:7" ht="15">
      <c r="A82" s="573"/>
      <c r="B82" s="579"/>
      <c r="C82" s="109"/>
      <c r="D82" s="120" t="s">
        <v>78</v>
      </c>
      <c r="E82" s="99" t="s">
        <v>75</v>
      </c>
      <c r="F82" s="100" t="s">
        <v>20</v>
      </c>
      <c r="G82" s="101" t="s">
        <v>75</v>
      </c>
    </row>
    <row r="83" spans="1:7" ht="15.75" thickBot="1">
      <c r="A83" s="574"/>
      <c r="B83" s="580"/>
      <c r="C83" s="33"/>
      <c r="D83" s="121" t="s">
        <v>3</v>
      </c>
      <c r="E83" s="103" t="s">
        <v>9</v>
      </c>
      <c r="F83" s="58" t="s">
        <v>10</v>
      </c>
      <c r="G83" s="35" t="s">
        <v>21</v>
      </c>
    </row>
    <row r="84" spans="1:7" ht="14.25">
      <c r="A84" s="112">
        <v>1</v>
      </c>
      <c r="B84" s="59" t="s">
        <v>127</v>
      </c>
      <c r="C84" s="193" t="s">
        <v>121</v>
      </c>
      <c r="D84" s="66" t="s">
        <v>119</v>
      </c>
      <c r="E84" s="204">
        <v>165000</v>
      </c>
      <c r="F84" s="202">
        <v>3</v>
      </c>
      <c r="G84" s="40">
        <f>+E84*F84</f>
        <v>495000</v>
      </c>
    </row>
    <row r="85" spans="1:7" ht="14.25">
      <c r="A85" s="114">
        <v>2</v>
      </c>
      <c r="B85" s="42" t="s">
        <v>128</v>
      </c>
      <c r="C85" s="186" t="s">
        <v>125</v>
      </c>
      <c r="D85" s="243" t="s">
        <v>126</v>
      </c>
      <c r="E85" s="200">
        <v>120000</v>
      </c>
      <c r="F85" s="188">
        <v>1</v>
      </c>
      <c r="G85" s="44">
        <f>+E85*F85</f>
        <v>120000</v>
      </c>
    </row>
    <row r="86" spans="1:7" ht="14.25">
      <c r="A86" s="114" t="s">
        <v>3</v>
      </c>
      <c r="B86" s="42" t="s">
        <v>3</v>
      </c>
      <c r="C86" s="186"/>
      <c r="D86" s="243"/>
      <c r="E86" s="200"/>
      <c r="F86" s="188"/>
      <c r="G86" s="44">
        <f>+E86*F86</f>
        <v>0</v>
      </c>
    </row>
    <row r="87" spans="1:7" ht="14.25">
      <c r="A87" s="114" t="s">
        <v>3</v>
      </c>
      <c r="B87" s="42" t="s">
        <v>3</v>
      </c>
      <c r="C87" s="186"/>
      <c r="D87" s="243"/>
      <c r="E87" s="200"/>
      <c r="F87" s="188"/>
      <c r="G87" s="44">
        <f>+E87*F87</f>
        <v>0</v>
      </c>
    </row>
    <row r="88" spans="1:7" ht="15" thickBot="1">
      <c r="A88" s="115" t="s">
        <v>3</v>
      </c>
      <c r="B88" s="130" t="s">
        <v>3</v>
      </c>
      <c r="C88" s="193"/>
      <c r="D88" s="66"/>
      <c r="E88" s="237"/>
      <c r="F88" s="203"/>
      <c r="G88" s="47">
        <f>+E88*F88</f>
        <v>0</v>
      </c>
    </row>
    <row r="89" spans="1:7" ht="15.75" thickBot="1">
      <c r="A89" s="105"/>
      <c r="B89" s="570" t="s">
        <v>24</v>
      </c>
      <c r="C89" s="571"/>
      <c r="D89" s="571"/>
      <c r="E89" s="88"/>
      <c r="F89" s="91"/>
      <c r="G89" s="116">
        <f>SUM(G84:G88)</f>
        <v>615000</v>
      </c>
    </row>
    <row r="90" spans="1:7" ht="15">
      <c r="A90" s="93" t="s">
        <v>3</v>
      </c>
      <c r="B90" s="106"/>
      <c r="C90" s="55"/>
      <c r="D90" s="55"/>
      <c r="E90" s="55"/>
      <c r="F90" s="63"/>
      <c r="G90" s="63"/>
    </row>
    <row r="91" spans="1:7" ht="15">
      <c r="A91" s="117"/>
      <c r="B91" s="106"/>
      <c r="C91" s="55"/>
      <c r="D91" s="55"/>
      <c r="E91" s="55"/>
      <c r="F91" s="63"/>
      <c r="G91" s="63"/>
    </row>
    <row r="92" spans="1:7" ht="15">
      <c r="A92" s="117"/>
      <c r="B92" s="106"/>
      <c r="C92" s="55"/>
      <c r="D92" s="55"/>
      <c r="E92" s="55"/>
      <c r="F92" s="63"/>
      <c r="G92" s="63"/>
    </row>
    <row r="93" spans="1:7" ht="15.75" thickBot="1">
      <c r="A93" s="118" t="s">
        <v>25</v>
      </c>
      <c r="B93" s="118"/>
      <c r="C93" s="118"/>
      <c r="D93" s="118"/>
      <c r="E93" s="63"/>
      <c r="G93" s="63"/>
    </row>
    <row r="94" spans="1:7" ht="15">
      <c r="A94" s="572" t="s">
        <v>2</v>
      </c>
      <c r="B94" s="584" t="s">
        <v>15</v>
      </c>
      <c r="C94" s="96" t="s">
        <v>26</v>
      </c>
      <c r="D94" s="119" t="s">
        <v>19</v>
      </c>
      <c r="E94" s="98" t="s">
        <v>6</v>
      </c>
      <c r="F94" s="63"/>
      <c r="G94" s="63"/>
    </row>
    <row r="95" spans="1:7" ht="15">
      <c r="A95" s="573"/>
      <c r="B95" s="585"/>
      <c r="C95" s="99" t="s">
        <v>75</v>
      </c>
      <c r="D95" s="120" t="s">
        <v>20</v>
      </c>
      <c r="E95" s="101" t="s">
        <v>75</v>
      </c>
      <c r="F95" s="63"/>
      <c r="G95" s="63"/>
    </row>
    <row r="96" spans="1:7" ht="15.75" thickBot="1">
      <c r="A96" s="574"/>
      <c r="B96" s="586"/>
      <c r="C96" s="103" t="s">
        <v>9</v>
      </c>
      <c r="D96" s="121" t="s">
        <v>10</v>
      </c>
      <c r="E96" s="35" t="s">
        <v>21</v>
      </c>
      <c r="F96" s="122"/>
      <c r="G96" s="122"/>
    </row>
    <row r="97" spans="1:7" ht="14.25">
      <c r="A97" s="123">
        <v>1</v>
      </c>
      <c r="B97" s="82" t="s">
        <v>129</v>
      </c>
      <c r="C97" s="238">
        <v>555</v>
      </c>
      <c r="D97" s="242">
        <v>5</v>
      </c>
      <c r="E97" s="40">
        <f>+C97*D97</f>
        <v>2775</v>
      </c>
      <c r="F97" s="122"/>
      <c r="G97" s="122"/>
    </row>
    <row r="98" spans="1:7" ht="14.25">
      <c r="A98" s="157">
        <v>2</v>
      </c>
      <c r="B98" s="104" t="s">
        <v>130</v>
      </c>
      <c r="C98" s="239">
        <v>1480</v>
      </c>
      <c r="D98" s="243">
        <v>1</v>
      </c>
      <c r="E98" s="44">
        <f>+C98*D98</f>
        <v>1480</v>
      </c>
      <c r="F98" s="122"/>
      <c r="G98" s="122"/>
    </row>
    <row r="99" spans="1:7" ht="14.25">
      <c r="A99" s="157">
        <v>3</v>
      </c>
      <c r="B99" s="104" t="s">
        <v>131</v>
      </c>
      <c r="C99" s="239">
        <v>20</v>
      </c>
      <c r="D99" s="243">
        <v>1000</v>
      </c>
      <c r="E99" s="44">
        <f>+C99*D99</f>
        <v>20000</v>
      </c>
      <c r="F99" s="122"/>
      <c r="G99" s="122"/>
    </row>
    <row r="100" spans="1:7" ht="14.25">
      <c r="A100" s="157" t="s">
        <v>3</v>
      </c>
      <c r="B100" s="104" t="s">
        <v>3</v>
      </c>
      <c r="C100" s="240"/>
      <c r="D100" s="66"/>
      <c r="E100" s="137">
        <f>+C100*D100</f>
        <v>0</v>
      </c>
      <c r="F100" s="122"/>
      <c r="G100" s="122"/>
    </row>
    <row r="101" spans="1:7" ht="15.75" thickBot="1">
      <c r="A101" s="157" t="s">
        <v>3</v>
      </c>
      <c r="B101" s="104" t="s">
        <v>3</v>
      </c>
      <c r="C101" s="241"/>
      <c r="D101" s="244"/>
      <c r="E101" s="124">
        <f>+C101*D101</f>
        <v>0</v>
      </c>
      <c r="F101" s="125"/>
      <c r="G101" s="125"/>
    </row>
    <row r="102" spans="1:7" ht="15.75" thickBot="1">
      <c r="A102" s="105"/>
      <c r="B102" s="570" t="s">
        <v>27</v>
      </c>
      <c r="C102" s="571"/>
      <c r="D102" s="571"/>
      <c r="E102" s="116">
        <f>SUM(E97:E101)</f>
        <v>24255</v>
      </c>
      <c r="F102" s="63"/>
      <c r="G102" s="63"/>
    </row>
    <row r="103" spans="1:7" ht="15">
      <c r="A103" s="117"/>
      <c r="B103" s="54"/>
      <c r="C103" s="55"/>
      <c r="D103" s="55"/>
      <c r="E103" s="55"/>
      <c r="F103" s="63"/>
      <c r="G103" s="63"/>
    </row>
    <row r="104" spans="1:7" ht="15">
      <c r="A104" s="117"/>
      <c r="B104" s="54"/>
      <c r="C104" s="55"/>
      <c r="D104" s="55"/>
      <c r="E104" s="55"/>
      <c r="F104" s="63"/>
      <c r="G104" s="63"/>
    </row>
    <row r="105" spans="1:7" ht="15">
      <c r="A105" s="117"/>
      <c r="B105" s="54"/>
      <c r="C105" s="55"/>
      <c r="D105" s="55"/>
      <c r="E105" s="55"/>
      <c r="F105" s="63"/>
      <c r="G105" s="63"/>
    </row>
    <row r="106" spans="1:4" ht="15.75" thickBot="1">
      <c r="A106" s="132" t="s">
        <v>80</v>
      </c>
      <c r="B106" s="133"/>
      <c r="C106" s="132"/>
      <c r="D106" s="132"/>
    </row>
    <row r="107" spans="1:7" ht="15">
      <c r="A107" s="572" t="s">
        <v>2</v>
      </c>
      <c r="B107" s="575" t="s">
        <v>15</v>
      </c>
      <c r="C107" s="96" t="s">
        <v>26</v>
      </c>
      <c r="D107" s="108" t="s">
        <v>89</v>
      </c>
      <c r="E107" s="98" t="s">
        <v>6</v>
      </c>
      <c r="F107" s="52"/>
      <c r="G107" s="52"/>
    </row>
    <row r="108" spans="1:5" ht="15">
      <c r="A108" s="573"/>
      <c r="B108" s="576"/>
      <c r="C108" s="99" t="s">
        <v>75</v>
      </c>
      <c r="D108" s="110" t="s">
        <v>8</v>
      </c>
      <c r="E108" s="101" t="s">
        <v>75</v>
      </c>
    </row>
    <row r="109" spans="1:7" ht="15.75" thickBot="1">
      <c r="A109" s="574"/>
      <c r="B109" s="577"/>
      <c r="C109" s="103" t="s">
        <v>9</v>
      </c>
      <c r="D109" s="111" t="s">
        <v>10</v>
      </c>
      <c r="E109" s="35" t="s">
        <v>21</v>
      </c>
      <c r="F109" s="134"/>
      <c r="G109" s="134"/>
    </row>
    <row r="110" spans="1:7" ht="14.25">
      <c r="A110" s="135"/>
      <c r="B110" s="159" t="s">
        <v>29</v>
      </c>
      <c r="C110" s="249"/>
      <c r="D110" s="247"/>
      <c r="E110" s="40"/>
      <c r="F110" s="134"/>
      <c r="G110" s="134"/>
    </row>
    <row r="111" spans="1:5" ht="14.25">
      <c r="A111" s="41">
        <v>1</v>
      </c>
      <c r="B111" s="104" t="s">
        <v>132</v>
      </c>
      <c r="C111" s="200">
        <v>24800</v>
      </c>
      <c r="D111" s="155">
        <v>12</v>
      </c>
      <c r="E111" s="44">
        <f>+C111*D111</f>
        <v>297600</v>
      </c>
    </row>
    <row r="112" spans="1:5" ht="14.25">
      <c r="A112" s="41">
        <v>2</v>
      </c>
      <c r="B112" s="104" t="s">
        <v>133</v>
      </c>
      <c r="C112" s="200">
        <v>33220</v>
      </c>
      <c r="D112" s="155">
        <v>12</v>
      </c>
      <c r="E112" s="44">
        <f>+C112*D112</f>
        <v>398640</v>
      </c>
    </row>
    <row r="113" spans="1:5" ht="14.25">
      <c r="A113" s="41"/>
      <c r="B113" s="104"/>
      <c r="C113" s="200"/>
      <c r="D113" s="155"/>
      <c r="E113" s="44" t="s">
        <v>3</v>
      </c>
    </row>
    <row r="114" spans="1:5" ht="14.25">
      <c r="A114" s="41"/>
      <c r="B114" s="160" t="s">
        <v>30</v>
      </c>
      <c r="C114" s="245"/>
      <c r="D114" s="248"/>
      <c r="E114" s="44" t="s">
        <v>3</v>
      </c>
    </row>
    <row r="115" spans="1:5" ht="14.25">
      <c r="A115" s="41">
        <v>1</v>
      </c>
      <c r="B115" s="104" t="s">
        <v>132</v>
      </c>
      <c r="C115" s="200">
        <v>2000</v>
      </c>
      <c r="D115" s="155">
        <v>12</v>
      </c>
      <c r="E115" s="44">
        <f>+C115*D115</f>
        <v>24000</v>
      </c>
    </row>
    <row r="116" spans="1:5" ht="14.25">
      <c r="A116" s="41">
        <v>2</v>
      </c>
      <c r="B116" s="104" t="s">
        <v>133</v>
      </c>
      <c r="C116" s="200">
        <v>3000</v>
      </c>
      <c r="D116" s="155">
        <v>12</v>
      </c>
      <c r="E116" s="44">
        <f>+C116*D116</f>
        <v>36000</v>
      </c>
    </row>
    <row r="117" spans="1:5" ht="15" thickBot="1">
      <c r="A117" s="31"/>
      <c r="B117" s="136"/>
      <c r="C117" s="246"/>
      <c r="D117" s="51"/>
      <c r="E117" s="137"/>
    </row>
    <row r="118" spans="1:6" ht="15.75" thickBot="1">
      <c r="A118" s="105"/>
      <c r="B118" s="570" t="s">
        <v>81</v>
      </c>
      <c r="C118" s="571"/>
      <c r="D118" s="571"/>
      <c r="E118" s="116">
        <f>SUM(E110:E117)</f>
        <v>756240</v>
      </c>
      <c r="F118" s="5"/>
    </row>
    <row r="119" spans="1:7" ht="15">
      <c r="A119" s="93" t="s">
        <v>55</v>
      </c>
      <c r="B119" s="54"/>
      <c r="C119" s="138"/>
      <c r="D119" s="138"/>
      <c r="E119" s="138"/>
      <c r="F119" s="52"/>
      <c r="G119" s="63"/>
    </row>
    <row r="120" spans="1:7" ht="15">
      <c r="A120" s="16"/>
      <c r="B120" s="54"/>
      <c r="C120" s="139"/>
      <c r="D120" s="139"/>
      <c r="E120" s="139"/>
      <c r="F120" s="52"/>
      <c r="G120" s="63"/>
    </row>
    <row r="121" spans="1:7" ht="15">
      <c r="A121" s="117"/>
      <c r="B121" s="54"/>
      <c r="C121" s="55"/>
      <c r="D121" s="55"/>
      <c r="E121" s="55"/>
      <c r="F121" s="63"/>
      <c r="G121" s="63"/>
    </row>
    <row r="122" spans="1:7" ht="15">
      <c r="A122" s="117"/>
      <c r="B122" s="54"/>
      <c r="C122" s="55"/>
      <c r="D122" s="55"/>
      <c r="E122" s="55"/>
      <c r="F122" s="63"/>
      <c r="G122" s="63"/>
    </row>
    <row r="123" spans="1:5" ht="15.75" thickBot="1">
      <c r="A123" s="118" t="s">
        <v>64</v>
      </c>
      <c r="B123" s="118"/>
      <c r="C123" s="118"/>
      <c r="D123" s="118"/>
      <c r="E123"/>
    </row>
    <row r="124" spans="1:9" ht="30">
      <c r="A124" s="572" t="s">
        <v>2</v>
      </c>
      <c r="B124" s="578" t="s">
        <v>15</v>
      </c>
      <c r="C124" s="581" t="s">
        <v>58</v>
      </c>
      <c r="D124" s="127" t="s">
        <v>36</v>
      </c>
      <c r="E124" s="126" t="s">
        <v>28</v>
      </c>
      <c r="F124" s="56" t="s">
        <v>53</v>
      </c>
      <c r="G124" s="25" t="s">
        <v>6</v>
      </c>
      <c r="I124" s="128" t="s">
        <v>3</v>
      </c>
    </row>
    <row r="125" spans="1:7" ht="15">
      <c r="A125" s="573"/>
      <c r="B125" s="579"/>
      <c r="C125" s="582"/>
      <c r="D125" s="110" t="s">
        <v>78</v>
      </c>
      <c r="E125" s="99" t="s">
        <v>75</v>
      </c>
      <c r="F125" s="100" t="s">
        <v>3</v>
      </c>
      <c r="G125" s="101" t="s">
        <v>7</v>
      </c>
    </row>
    <row r="126" spans="1:7" ht="15.75" thickBot="1">
      <c r="A126" s="574"/>
      <c r="B126" s="580"/>
      <c r="C126" s="583"/>
      <c r="D126" s="111" t="s">
        <v>3</v>
      </c>
      <c r="E126" s="198" t="s">
        <v>9</v>
      </c>
      <c r="F126" s="58" t="s">
        <v>10</v>
      </c>
      <c r="G126" s="35" t="s">
        <v>21</v>
      </c>
    </row>
    <row r="127" spans="1:7" ht="14.25">
      <c r="A127" s="129">
        <v>1</v>
      </c>
      <c r="B127" s="39" t="s">
        <v>134</v>
      </c>
      <c r="C127" s="262" t="s">
        <v>137</v>
      </c>
      <c r="D127" s="258" t="s">
        <v>119</v>
      </c>
      <c r="E127" s="251">
        <v>8000</v>
      </c>
      <c r="F127" s="38">
        <v>12</v>
      </c>
      <c r="G127" s="40">
        <f>+E127*F127</f>
        <v>96000</v>
      </c>
    </row>
    <row r="128" spans="1:7" ht="14.25">
      <c r="A128" s="158">
        <v>2</v>
      </c>
      <c r="B128" s="42" t="s">
        <v>135</v>
      </c>
      <c r="C128" s="263" t="s">
        <v>125</v>
      </c>
      <c r="D128" s="155" t="s">
        <v>126</v>
      </c>
      <c r="E128" s="252">
        <v>2000</v>
      </c>
      <c r="F128" s="43">
        <v>12</v>
      </c>
      <c r="G128" s="44">
        <f>+E128*F128</f>
        <v>24000</v>
      </c>
    </row>
    <row r="129" spans="1:7" ht="14.25">
      <c r="A129" s="158">
        <v>3</v>
      </c>
      <c r="B129" s="42" t="s">
        <v>136</v>
      </c>
      <c r="C129" s="263" t="s">
        <v>138</v>
      </c>
      <c r="D129" s="155" t="s">
        <v>119</v>
      </c>
      <c r="E129" s="252">
        <v>5500</v>
      </c>
      <c r="F129" s="43">
        <v>12</v>
      </c>
      <c r="G129" s="44">
        <f>+E129*F129</f>
        <v>66000</v>
      </c>
    </row>
    <row r="130" spans="1:7" ht="14.25">
      <c r="A130" s="158" t="s">
        <v>3</v>
      </c>
      <c r="B130" s="42" t="s">
        <v>3</v>
      </c>
      <c r="C130" s="264"/>
      <c r="D130" s="51"/>
      <c r="E130" s="253"/>
      <c r="F130" s="28"/>
      <c r="G130" s="137">
        <f>+E130*F130</f>
        <v>0</v>
      </c>
    </row>
    <row r="131" spans="1:7" ht="15" thickBot="1">
      <c r="A131" s="158" t="s">
        <v>3</v>
      </c>
      <c r="B131" s="42" t="s">
        <v>3</v>
      </c>
      <c r="C131" s="265"/>
      <c r="D131" s="259"/>
      <c r="E131" s="254"/>
      <c r="F131" s="46"/>
      <c r="G131" s="47">
        <f>+E131*F131</f>
        <v>0</v>
      </c>
    </row>
    <row r="132" spans="1:7" ht="15.75" thickBot="1">
      <c r="A132" s="105"/>
      <c r="B132" s="570" t="s">
        <v>79</v>
      </c>
      <c r="C132" s="571"/>
      <c r="D132" s="571"/>
      <c r="E132" s="88"/>
      <c r="F132" s="197"/>
      <c r="G132" s="250">
        <f>SUM(G127:G131)</f>
        <v>186000</v>
      </c>
    </row>
    <row r="133" spans="1:7" ht="15">
      <c r="A133" s="131" t="s">
        <v>54</v>
      </c>
      <c r="C133" s="55"/>
      <c r="D133" s="55"/>
      <c r="E133"/>
      <c r="F133" s="52"/>
      <c r="G133" s="52"/>
    </row>
    <row r="134" spans="1:7" ht="15">
      <c r="A134" s="93" t="s">
        <v>3</v>
      </c>
      <c r="B134" s="52"/>
      <c r="C134" s="55"/>
      <c r="D134" s="55"/>
      <c r="E134" s="55"/>
      <c r="F134" s="52"/>
      <c r="G134" s="52"/>
    </row>
    <row r="135" spans="1:7" ht="15">
      <c r="A135" s="16"/>
      <c r="B135" s="52"/>
      <c r="C135" s="55"/>
      <c r="D135" s="55"/>
      <c r="E135" s="55"/>
      <c r="F135" s="52"/>
      <c r="G135" s="52"/>
    </row>
    <row r="136" spans="1:7" ht="15">
      <c r="A136" s="16"/>
      <c r="B136" s="54"/>
      <c r="C136" s="139"/>
      <c r="D136" s="139"/>
      <c r="E136" s="139"/>
      <c r="F136" s="52"/>
      <c r="G136" s="63"/>
    </row>
    <row r="137" spans="1:8" ht="15.75" thickBot="1">
      <c r="A137" s="132" t="s">
        <v>38</v>
      </c>
      <c r="B137" s="132"/>
      <c r="C137" s="132"/>
      <c r="D137" s="132"/>
      <c r="F137"/>
      <c r="G137"/>
      <c r="H137"/>
    </row>
    <row r="138" spans="1:8" ht="15">
      <c r="A138" s="572" t="s">
        <v>2</v>
      </c>
      <c r="B138" s="575" t="s">
        <v>15</v>
      </c>
      <c r="C138" s="96" t="s">
        <v>26</v>
      </c>
      <c r="D138" s="119" t="s">
        <v>19</v>
      </c>
      <c r="E138" s="98" t="s">
        <v>6</v>
      </c>
      <c r="F138"/>
      <c r="G138"/>
      <c r="H138"/>
    </row>
    <row r="139" spans="1:8" ht="15">
      <c r="A139" s="573"/>
      <c r="B139" s="576"/>
      <c r="C139" s="99" t="s">
        <v>75</v>
      </c>
      <c r="D139" s="120" t="s">
        <v>20</v>
      </c>
      <c r="E139" s="101" t="s">
        <v>75</v>
      </c>
      <c r="F139"/>
      <c r="G139"/>
      <c r="H139"/>
    </row>
    <row r="140" spans="1:8" ht="15.75" thickBot="1">
      <c r="A140" s="574"/>
      <c r="B140" s="577"/>
      <c r="C140" s="103" t="s">
        <v>9</v>
      </c>
      <c r="D140" s="121" t="s">
        <v>10</v>
      </c>
      <c r="E140" s="35" t="s">
        <v>21</v>
      </c>
      <c r="F140"/>
      <c r="G140"/>
      <c r="H140"/>
    </row>
    <row r="141" spans="1:8" ht="28.5">
      <c r="A141" s="135">
        <v>1</v>
      </c>
      <c r="B141" s="269" t="s">
        <v>139</v>
      </c>
      <c r="C141" s="266">
        <v>250</v>
      </c>
      <c r="D141" s="270">
        <v>20</v>
      </c>
      <c r="E141" s="140">
        <f>+C141*D141</f>
        <v>5000</v>
      </c>
      <c r="F141"/>
      <c r="G141"/>
      <c r="H141"/>
    </row>
    <row r="142" spans="1:8" ht="14.25">
      <c r="A142" s="41" t="s">
        <v>3</v>
      </c>
      <c r="B142" s="104" t="s">
        <v>3</v>
      </c>
      <c r="C142" s="229"/>
      <c r="D142" s="243"/>
      <c r="E142" s="40">
        <f>+C142*D142</f>
        <v>0</v>
      </c>
      <c r="F142"/>
      <c r="G142"/>
      <c r="H142"/>
    </row>
    <row r="143" spans="1:8" ht="14.25">
      <c r="A143" s="41" t="s">
        <v>3</v>
      </c>
      <c r="B143" s="104" t="s">
        <v>3</v>
      </c>
      <c r="C143" s="229"/>
      <c r="D143" s="243"/>
      <c r="E143" s="44">
        <f>+C143*D143</f>
        <v>0</v>
      </c>
      <c r="F143"/>
      <c r="G143"/>
      <c r="H143"/>
    </row>
    <row r="144" spans="1:8" ht="14.25">
      <c r="A144" s="41" t="s">
        <v>3</v>
      </c>
      <c r="B144" s="104" t="s">
        <v>3</v>
      </c>
      <c r="C144" s="229"/>
      <c r="D144" s="243"/>
      <c r="E144" s="44">
        <f>+C144*D144</f>
        <v>0</v>
      </c>
      <c r="F144"/>
      <c r="G144"/>
      <c r="H144"/>
    </row>
    <row r="145" spans="1:8" ht="15" thickBot="1">
      <c r="A145" s="26" t="s">
        <v>3</v>
      </c>
      <c r="B145" s="86" t="s">
        <v>3</v>
      </c>
      <c r="C145" s="267"/>
      <c r="D145" s="102"/>
      <c r="E145" s="137">
        <f>+C145*D145</f>
        <v>0</v>
      </c>
      <c r="F145"/>
      <c r="G145"/>
      <c r="H145"/>
    </row>
    <row r="146" spans="1:8" ht="15.75" thickBot="1">
      <c r="A146" s="105"/>
      <c r="B146" s="89" t="s">
        <v>90</v>
      </c>
      <c r="C146" s="90"/>
      <c r="D146" s="90"/>
      <c r="E146" s="116">
        <f>SUM(E141:E145)</f>
        <v>5000</v>
      </c>
      <c r="F146"/>
      <c r="G146"/>
      <c r="H146"/>
    </row>
    <row r="147" spans="1:8" ht="15">
      <c r="A147" s="141" t="s">
        <v>3</v>
      </c>
      <c r="B147" s="132"/>
      <c r="C147" s="55"/>
      <c r="D147" s="52"/>
      <c r="F147"/>
      <c r="G147"/>
      <c r="H147"/>
    </row>
    <row r="148" spans="1:4" ht="15">
      <c r="A148" s="16"/>
      <c r="B148" s="54"/>
      <c r="C148" s="55"/>
      <c r="D148" s="52"/>
    </row>
    <row r="149" spans="1:7" ht="15.75" thickBot="1">
      <c r="A149" s="16"/>
      <c r="B149" s="54"/>
      <c r="C149" s="55"/>
      <c r="D149" s="55"/>
      <c r="E149" s="55"/>
      <c r="F149" s="63"/>
      <c r="G149" s="63"/>
    </row>
    <row r="150" spans="1:6" ht="15.75" thickBot="1">
      <c r="A150" s="142" t="s">
        <v>31</v>
      </c>
      <c r="B150" s="143"/>
      <c r="C150" s="144">
        <f>+G50+G63+G76+G89+E102+E118+G132+E146</f>
        <v>2073805</v>
      </c>
      <c r="E150" s="139"/>
      <c r="F150" s="55"/>
    </row>
    <row r="151" ht="14.25">
      <c r="A151" s="117"/>
    </row>
    <row r="152" spans="1:2" ht="14.25">
      <c r="A152" s="16"/>
      <c r="B152" s="255" t="s">
        <v>56</v>
      </c>
    </row>
    <row r="153" spans="1:2" ht="14.25">
      <c r="A153" s="16"/>
      <c r="B153" s="255" t="s">
        <v>82</v>
      </c>
    </row>
    <row r="154" ht="14.25">
      <c r="A154" s="16"/>
    </row>
  </sheetData>
  <sheetProtection/>
  <mergeCells count="26">
    <mergeCell ref="C33:C35"/>
    <mergeCell ref="B47:C47"/>
    <mergeCell ref="A55:A57"/>
    <mergeCell ref="B55:B57"/>
    <mergeCell ref="A5:A7"/>
    <mergeCell ref="A19:A21"/>
    <mergeCell ref="A33:A35"/>
    <mergeCell ref="B33:B35"/>
    <mergeCell ref="B89:D89"/>
    <mergeCell ref="A94:A96"/>
    <mergeCell ref="B94:B96"/>
    <mergeCell ref="B102:D102"/>
    <mergeCell ref="A68:A70"/>
    <mergeCell ref="B68:B70"/>
    <mergeCell ref="B76:D76"/>
    <mergeCell ref="A81:A83"/>
    <mergeCell ref="B81:B83"/>
    <mergeCell ref="B132:D132"/>
    <mergeCell ref="A138:A140"/>
    <mergeCell ref="B138:B140"/>
    <mergeCell ref="A107:A109"/>
    <mergeCell ref="B107:B109"/>
    <mergeCell ref="B118:D118"/>
    <mergeCell ref="A124:A126"/>
    <mergeCell ref="B124:B126"/>
    <mergeCell ref="C124:C126"/>
  </mergeCells>
  <printOptions/>
  <pageMargins left="0.55" right="0.17" top="0.78" bottom="0.92" header="0.15" footer="0.2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Yap Bee Hui</dc:creator>
  <cp:keywords/>
  <dc:description/>
  <cp:lastModifiedBy>Cason NEO (IMDA)</cp:lastModifiedBy>
  <cp:lastPrinted>2015-12-20T03:00:48Z</cp:lastPrinted>
  <dcterms:created xsi:type="dcterms:W3CDTF">2005-02-25T03:52:55Z</dcterms:created>
  <dcterms:modified xsi:type="dcterms:W3CDTF">2019-02-21T03:52:34Z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PublishingStartDate">
    <vt:lpwstr/>
  </property>
  <property fmtid="{D5CDD505-2E9C-101B-9397-08002B2CF9AE}" pid="6" name="PublishingExpirationDate">
    <vt:lpwstr/>
  </property>
  <property fmtid="{D5CDD505-2E9C-101B-9397-08002B2CF9AE}" pid="7" name="_SourceUrl">
    <vt:lpwstr/>
  </property>
  <property fmtid="{D5CDD505-2E9C-101B-9397-08002B2CF9AE}" pid="8" name="IDASearchable">
    <vt:lpwstr>0</vt:lpwstr>
  </property>
  <property fmtid="{D5CDD505-2E9C-101B-9397-08002B2CF9AE}" pid="9" name="Order">
    <vt:lpwstr>13200.0000000000</vt:lpwstr>
  </property>
  <property fmtid="{D5CDD505-2E9C-101B-9397-08002B2CF9AE}" pid="10" name="Effective Date">
    <vt:lpwstr>2 Jan 2014</vt:lpwstr>
  </property>
  <property fmtid="{D5CDD505-2E9C-101B-9397-08002B2CF9AE}" pid="11" name="TagsFieldForKWizComTags1">
    <vt:lpwstr/>
  </property>
  <property fmtid="{D5CDD505-2E9C-101B-9397-08002B2CF9AE}" pid="12" name="ContentType">
    <vt:lpwstr>Document</vt:lpwstr>
  </property>
  <property fmtid="{D5CDD505-2E9C-101B-9397-08002B2CF9AE}" pid="13" name="_CopySource">
    <vt:lpwstr>http://nav.ida.gov.sg/FNP/Workspace/IM/WorkspaceDocumentLibrary/Forms and Templates/Standard/Engagement Phase/Std_Engagement Phase_MASTER_Appendix A (Value Add Computation)_Application Form Costing.xls</vt:lpwstr>
  </property>
  <property fmtid="{D5CDD505-2E9C-101B-9397-08002B2CF9AE}" pid="14" name="grouping">
    <vt:lpwstr/>
  </property>
</Properties>
</file>